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Заставка" sheetId="1" r:id="rId1"/>
    <sheet name="Условие" sheetId="2" r:id="rId2"/>
    <sheet name="Решение" sheetId="3" r:id="rId3"/>
    <sheet name="Диаграмма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<sst xmlns="http://schemas.openxmlformats.org/spreadsheetml/2006/main" count="18" uniqueCount="17">
  <si>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Год, k</t>
  </si>
  <si>
    <t>Итого</t>
  </si>
  <si>
    <r>
      <t>D</t>
    </r>
    <r>
      <rPr>
        <vertAlign val="subscript"/>
        <sz val="11"/>
        <color indexed="8"/>
        <rFont val="Times New Roman"/>
        <family val="1"/>
      </rPr>
      <t>0</t>
    </r>
  </si>
  <si>
    <r>
      <t>R</t>
    </r>
    <r>
      <rPr>
        <vertAlign val="subscript"/>
        <sz val="11"/>
        <color indexed="8"/>
        <rFont val="Times New Roman"/>
        <family val="1"/>
      </rPr>
      <t>0</t>
    </r>
  </si>
  <si>
    <t>-</t>
  </si>
  <si>
    <t>План погашения долга</t>
  </si>
  <si>
    <t>Таблица 1</t>
  </si>
  <si>
    <t>Год</t>
  </si>
  <si>
    <t>Процентная ставка i</t>
  </si>
  <si>
    <t>Погашение основного долга и выплата процентов происходит в конце года. Данная ЭТ позволяет составить план погашения долга при изменяющихся процентных ставках.</t>
  </si>
  <si>
    <t>D, руб.</t>
  </si>
  <si>
    <t>n, лет</t>
  </si>
  <si>
    <r>
      <t>Процентная ставка i</t>
    </r>
    <r>
      <rPr>
        <vertAlign val="subscript"/>
        <sz val="12"/>
        <color indexed="8"/>
        <rFont val="Times New Roman"/>
        <family val="1"/>
      </rPr>
      <t>k</t>
    </r>
  </si>
  <si>
    <r>
      <t>Сумма долга на начало года D</t>
    </r>
    <r>
      <rPr>
        <vertAlign val="subscript"/>
        <sz val="12"/>
        <color indexed="8"/>
        <rFont val="Times New Roman"/>
        <family val="1"/>
      </rPr>
      <t>k</t>
    </r>
    <r>
      <rPr>
        <sz val="12"/>
        <color indexed="8"/>
        <rFont val="Times New Roman"/>
        <family val="1"/>
      </rPr>
      <t>,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руб.</t>
    </r>
  </si>
  <si>
    <r>
      <t>Сумма процентных денег I</t>
    </r>
    <r>
      <rPr>
        <vertAlign val="subscript"/>
        <sz val="12"/>
        <color indexed="8"/>
        <rFont val="Times New Roman"/>
        <family val="1"/>
      </rPr>
      <t>k</t>
    </r>
    <r>
      <rPr>
        <sz val="12"/>
        <color indexed="8"/>
        <rFont val="Times New Roman"/>
        <family val="1"/>
      </rPr>
      <t>,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руб.</t>
    </r>
  </si>
  <si>
    <r>
      <t>Сумма погашения основного долга R</t>
    </r>
    <r>
      <rPr>
        <vertAlign val="subscript"/>
        <sz val="12"/>
        <color indexed="8"/>
        <rFont val="Times New Roman"/>
        <family val="1"/>
      </rPr>
      <t>k</t>
    </r>
    <r>
      <rPr>
        <sz val="12"/>
        <color indexed="8"/>
        <rFont val="Times New Roman"/>
        <family val="1"/>
      </rPr>
      <t>,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руб.</t>
    </r>
  </si>
  <si>
    <r>
      <t>Годовая срочная уплата Y</t>
    </r>
    <r>
      <rPr>
        <vertAlign val="subscript"/>
        <sz val="12"/>
        <color indexed="8"/>
        <rFont val="Times New Roman"/>
        <family val="1"/>
      </rPr>
      <t>k</t>
    </r>
    <r>
      <rPr>
        <sz val="12"/>
        <color indexed="8"/>
        <rFont val="Times New Roman"/>
        <family val="1"/>
      </rPr>
      <t>,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руб.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</si>
</sst>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Symbol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28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Symbol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3CFB6"/>
        <bgColor indexed="64"/>
      </patternFill>
    </fill>
    <fill>
      <patternFill patternType="solid">
        <fgColor rgb="FF47B79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9" fillId="0" borderId="0" xfId="0" applyFont="1" applyAlignment="1">
      <alignment horizontal="left" vertical="center" wrapText="1"/>
    </xf>
    <xf numFmtId="9" fontId="48" fillId="0" borderId="11" xfId="55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indent="2"/>
    </xf>
    <xf numFmtId="0" fontId="48" fillId="0" borderId="11" xfId="0" applyFont="1" applyBorder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48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Размер  годовой  срочной  уплаты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475"/>
          <c:w val="0.961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v>Годовая срочная уплата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Решение!$B$4:$B$10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Решение!$G$4:$G$10</c:f>
              <c:numCache>
                <c:ptCount val="7"/>
                <c:pt idx="0">
                  <c:v>1855532.196311593</c:v>
                </c:pt>
                <c:pt idx="1">
                  <c:v>1855532.1963115933</c:v>
                </c:pt>
                <c:pt idx="2">
                  <c:v>2006983.9894535227</c:v>
                </c:pt>
                <c:pt idx="3">
                  <c:v>2006983.9894535227</c:v>
                </c:pt>
                <c:pt idx="4">
                  <c:v>2222314.1611992843</c:v>
                </c:pt>
                <c:pt idx="5">
                  <c:v>2222314.1611992843</c:v>
                </c:pt>
                <c:pt idx="6">
                  <c:v>2222314.161199284</c:v>
                </c:pt>
              </c:numCache>
            </c:numRef>
          </c:val>
        </c:ser>
        <c:axId val="4552977"/>
        <c:axId val="40976794"/>
      </c:barChart>
      <c:catAx>
        <c:axId val="455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76794"/>
        <c:crosses val="autoZero"/>
        <c:auto val="1"/>
        <c:lblOffset val="100"/>
        <c:tickLblSkip val="1"/>
        <c:noMultiLvlLbl val="0"/>
      </c:catAx>
      <c:valAx>
        <c:axId val="40976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0.0037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2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2D1ED"/>
        </a:gs>
        <a:gs pos="50000">
          <a:srgbClr val="C2D1ED"/>
        </a:gs>
        <a:gs pos="100000">
          <a:srgbClr val="9AB5E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7</xdr:row>
      <xdr:rowOff>171450</xdr:rowOff>
    </xdr:from>
    <xdr:ext cx="8658225" cy="1400175"/>
    <xdr:sp>
      <xdr:nvSpPr>
        <xdr:cNvPr id="1" name="Прямоугольник 1"/>
        <xdr:cNvSpPr>
          <a:spLocks/>
        </xdr:cNvSpPr>
      </xdr:nvSpPr>
      <xdr:spPr>
        <a:xfrm>
          <a:off x="371475" y="1571625"/>
          <a:ext cx="8658225" cy="1400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Погашение  долга  равными срочными уплатами при 
</a:t>
          </a:r>
          <a:r>
            <a:rPr lang="en-US" cap="none" sz="28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переменной  процентной  ставке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133350</xdr:rowOff>
    </xdr:from>
    <xdr:to>
      <xdr:col>14</xdr:col>
      <xdr:colOff>447675</xdr:colOff>
      <xdr:row>24</xdr:row>
      <xdr:rowOff>19050</xdr:rowOff>
    </xdr:to>
    <xdr:graphicFrame>
      <xdr:nvGraphicFramePr>
        <xdr:cNvPr id="1" name="Диаграмма 1"/>
        <xdr:cNvGraphicFramePr/>
      </xdr:nvGraphicFramePr>
      <xdr:xfrm>
        <a:off x="361950" y="323850"/>
        <a:ext cx="86201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K5" sqref="K5"/>
    </sheetView>
  </sheetViews>
  <sheetFormatPr defaultColWidth="9.140625" defaultRowHeight="15"/>
  <cols>
    <col min="1" max="16384" width="9.140625" style="20" customWidth="1"/>
  </cols>
  <sheetData>
    <row r="1" spans="1:13" ht="15.75">
      <c r="A1" s="22"/>
      <c r="B1" s="23"/>
      <c r="C1" s="23"/>
      <c r="D1" s="23"/>
      <c r="E1" s="23"/>
      <c r="F1" s="23"/>
      <c r="G1" s="23"/>
      <c r="H1" s="22"/>
      <c r="I1" s="23"/>
      <c r="J1" s="23"/>
      <c r="K1" s="23"/>
      <c r="L1" s="23"/>
      <c r="M1" s="23"/>
    </row>
    <row r="2" spans="1:13" ht="15.75">
      <c r="A2" s="24"/>
      <c r="B2" s="23"/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</row>
    <row r="3" spans="1:14" ht="15.75">
      <c r="A3" s="25"/>
      <c r="B3" s="26"/>
      <c r="C3" s="26"/>
      <c r="D3" s="26"/>
      <c r="E3" s="26"/>
      <c r="F3" s="26"/>
      <c r="G3" s="26"/>
      <c r="H3" s="25"/>
      <c r="I3" s="26"/>
      <c r="J3" s="26"/>
      <c r="K3" s="26"/>
      <c r="L3" s="26"/>
      <c r="M3" s="26"/>
      <c r="N3" s="27"/>
    </row>
    <row r="4" spans="1:14" ht="15.75">
      <c r="A4" s="25"/>
      <c r="B4" s="26"/>
      <c r="C4" s="26"/>
      <c r="D4" s="26"/>
      <c r="E4" s="26"/>
      <c r="F4" s="26"/>
      <c r="G4" s="26"/>
      <c r="H4" s="25"/>
      <c r="I4" s="26"/>
      <c r="J4" s="26"/>
      <c r="K4" s="26"/>
      <c r="L4" s="26"/>
      <c r="M4" s="26"/>
      <c r="N4" s="27"/>
    </row>
    <row r="5" spans="1:14" ht="15.75">
      <c r="A5" s="25"/>
      <c r="B5" s="26"/>
      <c r="C5" s="26"/>
      <c r="D5" s="26"/>
      <c r="E5" s="26"/>
      <c r="F5" s="26"/>
      <c r="G5" s="26"/>
      <c r="H5" s="25"/>
      <c r="I5" s="26"/>
      <c r="J5" s="26"/>
      <c r="K5" s="26"/>
      <c r="L5" s="26"/>
      <c r="M5" s="26"/>
      <c r="N5" s="27"/>
    </row>
    <row r="6" spans="1:14" ht="15.75">
      <c r="A6" s="25"/>
      <c r="B6" s="26"/>
      <c r="C6" s="26"/>
      <c r="D6" s="26"/>
      <c r="E6" s="26"/>
      <c r="F6" s="26"/>
      <c r="G6" s="26"/>
      <c r="H6" s="25"/>
      <c r="I6" s="26"/>
      <c r="J6" s="26"/>
      <c r="K6" s="26"/>
      <c r="L6" s="26"/>
      <c r="M6" s="26"/>
      <c r="N6" s="27"/>
    </row>
    <row r="7" spans="1:14" ht="15.75">
      <c r="A7" s="25"/>
      <c r="B7" s="26"/>
      <c r="C7" s="26"/>
      <c r="D7" s="26"/>
      <c r="E7" s="26"/>
      <c r="F7" s="26"/>
      <c r="G7" s="26"/>
      <c r="H7" s="25"/>
      <c r="I7" s="26"/>
      <c r="J7" s="26"/>
      <c r="K7" s="26"/>
      <c r="L7" s="26"/>
      <c r="M7" s="26"/>
      <c r="N7" s="27"/>
    </row>
    <row r="8" spans="1:14" ht="15.75">
      <c r="A8" s="25"/>
      <c r="B8" s="26"/>
      <c r="C8" s="26"/>
      <c r="D8" s="26"/>
      <c r="E8" s="26"/>
      <c r="F8" s="26"/>
      <c r="G8" s="26"/>
      <c r="H8" s="25"/>
      <c r="I8" s="26"/>
      <c r="J8" s="26"/>
      <c r="K8" s="26"/>
      <c r="L8" s="26"/>
      <c r="M8" s="26"/>
      <c r="N8" s="27"/>
    </row>
    <row r="9" spans="1:14" ht="15.75">
      <c r="A9" s="25"/>
      <c r="B9" s="26"/>
      <c r="C9" s="26"/>
      <c r="D9" s="26"/>
      <c r="E9" s="26"/>
      <c r="F9" s="26"/>
      <c r="G9" s="26"/>
      <c r="H9" s="25"/>
      <c r="I9" s="26"/>
      <c r="J9" s="26"/>
      <c r="K9" s="26"/>
      <c r="L9" s="26"/>
      <c r="M9" s="26"/>
      <c r="N9" s="27"/>
    </row>
    <row r="10" spans="1:14" ht="15.75">
      <c r="A10" s="25"/>
      <c r="B10" s="26"/>
      <c r="C10" s="26"/>
      <c r="D10" s="26"/>
      <c r="E10" s="26"/>
      <c r="F10" s="26"/>
      <c r="G10" s="26"/>
      <c r="H10" s="25"/>
      <c r="I10" s="26"/>
      <c r="J10" s="26"/>
      <c r="K10" s="26"/>
      <c r="L10" s="26"/>
      <c r="M10" s="26"/>
      <c r="N10" s="27"/>
    </row>
    <row r="11" spans="1:14" ht="15.75">
      <c r="A11" s="28"/>
      <c r="B11" s="26"/>
      <c r="C11" s="26"/>
      <c r="D11" s="26"/>
      <c r="E11" s="26"/>
      <c r="F11" s="26"/>
      <c r="G11" s="26"/>
      <c r="H11" s="28"/>
      <c r="I11" s="26"/>
      <c r="J11" s="26"/>
      <c r="K11" s="26"/>
      <c r="L11" s="26"/>
      <c r="M11" s="26"/>
      <c r="N11" s="27"/>
    </row>
    <row r="12" spans="1:14" ht="15.75">
      <c r="A12" s="28"/>
      <c r="B12" s="26"/>
      <c r="C12" s="26"/>
      <c r="D12" s="26"/>
      <c r="E12" s="26"/>
      <c r="F12" s="26"/>
      <c r="G12" s="26"/>
      <c r="H12" s="28"/>
      <c r="I12" s="26"/>
      <c r="J12" s="26"/>
      <c r="K12" s="26"/>
      <c r="L12" s="26"/>
      <c r="M12" s="26"/>
      <c r="N12" s="27"/>
    </row>
    <row r="13" spans="1:14" ht="15.75">
      <c r="A13" s="25"/>
      <c r="B13" s="26"/>
      <c r="C13" s="26"/>
      <c r="D13" s="26"/>
      <c r="E13" s="26"/>
      <c r="F13" s="26"/>
      <c r="G13" s="26"/>
      <c r="H13" s="25"/>
      <c r="I13" s="26"/>
      <c r="J13" s="26"/>
      <c r="K13" s="26"/>
      <c r="L13" s="26"/>
      <c r="M13" s="26"/>
      <c r="N13" s="27"/>
    </row>
    <row r="14" spans="1:14" ht="15.75">
      <c r="A14" s="25"/>
      <c r="B14" s="26"/>
      <c r="C14" s="26"/>
      <c r="D14" s="26"/>
      <c r="E14" s="26"/>
      <c r="F14" s="26"/>
      <c r="G14" s="26"/>
      <c r="H14" s="25"/>
      <c r="I14" s="26"/>
      <c r="J14" s="26"/>
      <c r="K14" s="26"/>
      <c r="L14" s="26"/>
      <c r="M14" s="26"/>
      <c r="N14" s="27"/>
    </row>
    <row r="15" spans="1:14" ht="15.75">
      <c r="A15" s="25"/>
      <c r="B15" s="26"/>
      <c r="C15" s="26"/>
      <c r="D15" s="26"/>
      <c r="E15" s="26"/>
      <c r="F15" s="26"/>
      <c r="G15" s="26"/>
      <c r="H15" s="25"/>
      <c r="I15" s="26"/>
      <c r="J15" s="26"/>
      <c r="K15" s="26"/>
      <c r="L15" s="26"/>
      <c r="M15" s="26"/>
      <c r="N15" s="27"/>
    </row>
    <row r="16" spans="1:13" ht="15.75">
      <c r="A16" s="29"/>
      <c r="B16" s="23"/>
      <c r="C16" s="23"/>
      <c r="D16" s="23"/>
      <c r="E16" s="23"/>
      <c r="F16" s="23"/>
      <c r="G16" s="23"/>
      <c r="H16" s="29"/>
      <c r="I16" s="23"/>
      <c r="J16" s="23"/>
      <c r="K16" s="23"/>
      <c r="L16" s="23"/>
      <c r="M16" s="23"/>
    </row>
    <row r="17" spans="1:13" ht="15.75">
      <c r="A17" s="29"/>
      <c r="B17" s="23"/>
      <c r="C17" s="23"/>
      <c r="D17" s="23"/>
      <c r="E17" s="23"/>
      <c r="F17" s="23"/>
      <c r="G17" s="23"/>
      <c r="H17" s="29"/>
      <c r="I17" s="23"/>
      <c r="J17" s="23"/>
      <c r="K17" s="23"/>
      <c r="L17" s="23"/>
      <c r="M17" s="23"/>
    </row>
    <row r="18" spans="1:13" ht="15.75">
      <c r="A18" s="22"/>
      <c r="B18" s="23"/>
      <c r="C18" s="23"/>
      <c r="D18" s="23"/>
      <c r="E18" s="23"/>
      <c r="F18" s="23"/>
      <c r="G18" s="23"/>
      <c r="H18" s="22"/>
      <c r="I18" s="23"/>
      <c r="J18" s="23"/>
      <c r="K18" s="23"/>
      <c r="L18" s="23"/>
      <c r="M18" s="23"/>
    </row>
    <row r="19" spans="1:13" ht="15.75">
      <c r="A19" s="24"/>
      <c r="B19" s="23"/>
      <c r="C19" s="23"/>
      <c r="D19" s="23"/>
      <c r="E19" s="23"/>
      <c r="F19" s="23"/>
      <c r="G19" s="23"/>
      <c r="H19" s="24"/>
      <c r="I19" s="23"/>
      <c r="J19" s="23"/>
      <c r="K19" s="23"/>
      <c r="L19" s="23"/>
      <c r="M19" s="23"/>
    </row>
    <row r="20" spans="1:13" ht="15.75">
      <c r="A20" s="22"/>
      <c r="B20" s="23"/>
      <c r="C20" s="23"/>
      <c r="D20" s="23"/>
      <c r="E20" s="23"/>
      <c r="F20" s="23"/>
      <c r="G20" s="23"/>
      <c r="H20" s="22"/>
      <c r="I20" s="23"/>
      <c r="J20" s="23"/>
      <c r="K20" s="23"/>
      <c r="L20" s="23"/>
      <c r="M20" s="23"/>
    </row>
    <row r="21" spans="1:13" ht="15.75">
      <c r="A21" s="24"/>
      <c r="B21" s="23"/>
      <c r="C21" s="23"/>
      <c r="D21" s="23"/>
      <c r="E21" s="23"/>
      <c r="F21" s="23"/>
      <c r="G21" s="23"/>
      <c r="H21" s="24"/>
      <c r="I21" s="23"/>
      <c r="J21" s="23"/>
      <c r="K21" s="23"/>
      <c r="L21" s="23"/>
      <c r="M21" s="23"/>
    </row>
    <row r="22" spans="1:13" ht="15.75">
      <c r="A22" s="24"/>
      <c r="B22" s="23"/>
      <c r="C22" s="23"/>
      <c r="D22" s="23"/>
      <c r="E22" s="23"/>
      <c r="F22" s="23"/>
      <c r="G22" s="23"/>
      <c r="H22" s="24"/>
      <c r="I22" s="23"/>
      <c r="J22" s="23"/>
      <c r="K22" s="23"/>
      <c r="L22" s="23"/>
      <c r="M22" s="23"/>
    </row>
    <row r="23" spans="1:13" ht="15.75">
      <c r="A23" s="24"/>
      <c r="B23" s="23"/>
      <c r="C23" s="23"/>
      <c r="D23" s="23"/>
      <c r="E23" s="23"/>
      <c r="F23" s="23"/>
      <c r="G23" s="23"/>
      <c r="H23" s="24"/>
      <c r="I23" s="23"/>
      <c r="J23" s="23"/>
      <c r="K23" s="23"/>
      <c r="L23" s="23"/>
      <c r="M23" s="23"/>
    </row>
    <row r="24" spans="1:13" ht="15.75">
      <c r="A24" s="24"/>
      <c r="B24" s="23"/>
      <c r="C24" s="23"/>
      <c r="D24" s="23"/>
      <c r="E24" s="23"/>
      <c r="F24" s="23"/>
      <c r="G24" s="23"/>
      <c r="H24" s="22"/>
      <c r="I24" s="23"/>
      <c r="J24" s="23"/>
      <c r="K24" s="23"/>
      <c r="L24" s="23"/>
      <c r="M24" s="23"/>
    </row>
    <row r="25" ht="15.75">
      <c r="A25" s="24"/>
    </row>
    <row r="26" ht="15.75">
      <c r="A26" s="24"/>
    </row>
    <row r="27" spans="1:4" ht="15.75">
      <c r="A27" s="24"/>
      <c r="D27" s="30"/>
    </row>
    <row r="28" ht="15.75">
      <c r="A28" s="22"/>
    </row>
    <row r="44" ht="15">
      <c r="C44" s="30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5"/>
  <sheetViews>
    <sheetView showGridLines="0" zoomScalePageLayoutView="0" workbookViewId="0" topLeftCell="A1">
      <selection activeCell="C15" sqref="C15"/>
    </sheetView>
  </sheetViews>
  <sheetFormatPr defaultColWidth="9.140625" defaultRowHeight="15"/>
  <cols>
    <col min="2" max="2" width="9.8515625" style="0" bestFit="1" customWidth="1"/>
    <col min="3" max="3" width="15.28125" style="0" customWidth="1"/>
    <col min="7" max="7" width="10.140625" style="0" bestFit="1" customWidth="1"/>
  </cols>
  <sheetData>
    <row r="2" spans="2:9" ht="15">
      <c r="B2" s="5" t="str">
        <f>"   Получен кредит в сумме D="&amp;G11/10^6&amp;" млн.руб. сроком на n=7 лет. Процентная ставка (i) изменяется по годам в соответствии с таблицей 1."</f>
        <v>   Получен кредит в сумме D=10 млн.руб. сроком на n=7 лет. Процентная ставка (i) изменяется по годам в соответствии с таблицей 1.</v>
      </c>
      <c r="C2" s="5"/>
      <c r="D2" s="5"/>
      <c r="E2" s="5"/>
      <c r="F2" s="5"/>
      <c r="G2" s="5"/>
      <c r="H2" s="5"/>
      <c r="I2" s="5"/>
    </row>
    <row r="3" spans="2:9" ht="15">
      <c r="B3" s="6"/>
      <c r="C3" s="6"/>
      <c r="D3" s="6"/>
      <c r="E3" s="6"/>
      <c r="F3" s="6"/>
      <c r="G3" s="6"/>
      <c r="H3" s="6"/>
      <c r="I3" s="6"/>
    </row>
    <row r="4" spans="2:9" ht="10.5" customHeight="1">
      <c r="B4" s="6"/>
      <c r="C4" s="6"/>
      <c r="D4" s="6"/>
      <c r="E4" s="6"/>
      <c r="F4" s="6"/>
      <c r="G4" s="6"/>
      <c r="H4" s="6"/>
      <c r="I4" s="6"/>
    </row>
    <row r="5" spans="2:9" ht="10.5" customHeight="1" hidden="1">
      <c r="B5" s="6"/>
      <c r="C5" s="6"/>
      <c r="D5" s="6"/>
      <c r="E5" s="6"/>
      <c r="F5" s="6"/>
      <c r="G5" s="6"/>
      <c r="H5" s="6"/>
      <c r="I5" s="6"/>
    </row>
    <row r="6" spans="2:9" ht="15" customHeight="1" hidden="1">
      <c r="B6" s="6"/>
      <c r="C6" s="6"/>
      <c r="D6" s="6"/>
      <c r="E6" s="6"/>
      <c r="F6" s="6"/>
      <c r="G6" s="6"/>
      <c r="H6" s="6"/>
      <c r="I6" s="6"/>
    </row>
    <row r="7" spans="2:9" ht="15" customHeight="1" hidden="1">
      <c r="B7" s="6"/>
      <c r="C7" s="6"/>
      <c r="D7" s="6"/>
      <c r="E7" s="6"/>
      <c r="F7" s="6"/>
      <c r="G7" s="6"/>
      <c r="H7" s="6"/>
      <c r="I7" s="6"/>
    </row>
    <row r="8" spans="2:9" ht="15" customHeight="1" hidden="1">
      <c r="B8" s="6"/>
      <c r="C8" s="6"/>
      <c r="D8" s="6"/>
      <c r="E8" s="6"/>
      <c r="F8" s="6"/>
      <c r="G8" s="6"/>
      <c r="H8" s="6"/>
      <c r="I8" s="6"/>
    </row>
    <row r="10" spans="2:3" ht="15">
      <c r="B10" s="1" t="s">
        <v>6</v>
      </c>
      <c r="C10" s="1"/>
    </row>
    <row r="11" spans="2:7" ht="30">
      <c r="B11" s="3" t="s">
        <v>7</v>
      </c>
      <c r="C11" s="4" t="s">
        <v>8</v>
      </c>
      <c r="F11" s="3" t="s">
        <v>10</v>
      </c>
      <c r="G11" s="9">
        <v>10000000</v>
      </c>
    </row>
    <row r="12" spans="2:7" ht="15">
      <c r="B12" s="3">
        <v>1</v>
      </c>
      <c r="C12" s="8">
        <v>0.07</v>
      </c>
      <c r="F12" s="3" t="s">
        <v>11</v>
      </c>
      <c r="G12" s="3">
        <v>7</v>
      </c>
    </row>
    <row r="13" spans="2:4" ht="15">
      <c r="B13" s="3">
        <v>2</v>
      </c>
      <c r="C13" s="8">
        <v>0.07</v>
      </c>
      <c r="D13" s="1"/>
    </row>
    <row r="14" spans="2:3" ht="15">
      <c r="B14" s="3">
        <v>3</v>
      </c>
      <c r="C14" s="8">
        <v>0.1</v>
      </c>
    </row>
    <row r="15" spans="2:3" ht="15">
      <c r="B15" s="3">
        <v>4</v>
      </c>
      <c r="C15" s="8">
        <v>0.1</v>
      </c>
    </row>
    <row r="16" spans="2:3" ht="15">
      <c r="B16" s="3">
        <v>5</v>
      </c>
      <c r="C16" s="8">
        <v>0.16</v>
      </c>
    </row>
    <row r="17" spans="2:3" ht="15">
      <c r="B17" s="3">
        <v>6</v>
      </c>
      <c r="C17" s="8">
        <v>0.16</v>
      </c>
    </row>
    <row r="18" spans="2:3" ht="15">
      <c r="B18" s="3">
        <v>7</v>
      </c>
      <c r="C18" s="8">
        <v>0.16</v>
      </c>
    </row>
    <row r="20" ht="15" customHeight="1"/>
    <row r="21" ht="15" customHeight="1"/>
    <row r="22" ht="6.75" customHeight="1"/>
    <row r="23" spans="2:9" ht="15">
      <c r="B23" s="7" t="s">
        <v>9</v>
      </c>
      <c r="C23" s="7"/>
      <c r="D23" s="7"/>
      <c r="E23" s="7"/>
      <c r="F23" s="7"/>
      <c r="G23" s="7"/>
      <c r="H23" s="7"/>
      <c r="I23" s="7"/>
    </row>
    <row r="24" spans="2:9" ht="15">
      <c r="B24" s="7"/>
      <c r="C24" s="7"/>
      <c r="D24" s="7"/>
      <c r="E24" s="7"/>
      <c r="F24" s="7"/>
      <c r="G24" s="7"/>
      <c r="H24" s="7"/>
      <c r="I24" s="7"/>
    </row>
    <row r="25" spans="2:9" ht="15">
      <c r="B25" s="7"/>
      <c r="C25" s="7"/>
      <c r="D25" s="7"/>
      <c r="E25" s="7"/>
      <c r="F25" s="7"/>
      <c r="G25" s="7"/>
      <c r="H25" s="7"/>
      <c r="I25" s="7"/>
    </row>
    <row r="35" ht="15">
      <c r="C35" s="1"/>
    </row>
  </sheetData>
  <sheetProtection sheet="1" objects="1" scenarios="1" selectLockedCells="1"/>
  <mergeCells count="2">
    <mergeCell ref="B2:I8"/>
    <mergeCell ref="B23:I25"/>
  </mergeCells>
  <dataValidations count="2">
    <dataValidation type="decimal" allowBlank="1" showInputMessage="1" showErrorMessage="1" sqref="C12:C18">
      <formula1>0</formula1>
      <formula2>100</formula2>
    </dataValidation>
    <dataValidation type="decimal" operator="greaterThan" allowBlank="1" showInputMessage="1" showErrorMessage="1" sqref="G11">
      <formula1>0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9"/>
  <sheetViews>
    <sheetView showGridLines="0" zoomScalePageLayoutView="0" workbookViewId="0" topLeftCell="A1">
      <selection activeCell="E18" sqref="E18"/>
    </sheetView>
  </sheetViews>
  <sheetFormatPr defaultColWidth="9.140625" defaultRowHeight="15"/>
  <cols>
    <col min="1" max="1" width="6.140625" style="0" customWidth="1"/>
    <col min="2" max="3" width="13.140625" style="0" customWidth="1"/>
    <col min="4" max="4" width="16.57421875" style="0" customWidth="1"/>
    <col min="5" max="5" width="19.28125" style="0" customWidth="1"/>
    <col min="6" max="6" width="18.140625" style="0" customWidth="1"/>
    <col min="7" max="7" width="17.00390625" style="0" customWidth="1"/>
  </cols>
  <sheetData>
    <row r="2" spans="2:7" ht="25.5" customHeight="1">
      <c r="B2" s="10" t="s">
        <v>5</v>
      </c>
      <c r="C2" s="11"/>
      <c r="D2" s="11"/>
      <c r="E2" s="11"/>
      <c r="F2" s="11"/>
      <c r="G2" s="12"/>
    </row>
    <row r="3" spans="2:7" ht="54.75" customHeight="1">
      <c r="B3" s="13" t="s">
        <v>0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</row>
    <row r="4" spans="2:7" ht="15">
      <c r="B4" s="3">
        <f>Условие!B12</f>
        <v>1</v>
      </c>
      <c r="C4" s="16">
        <f>Условие!C12</f>
        <v>0.07</v>
      </c>
      <c r="D4" s="16">
        <f>C14-C15</f>
        <v>10000000</v>
      </c>
      <c r="E4" s="16">
        <f aca="true" t="shared" si="0" ref="E4:E10">D4*C4</f>
        <v>700000.0000000001</v>
      </c>
      <c r="F4" s="16">
        <f aca="true" t="shared" si="1" ref="F4:F10">G4-E4</f>
        <v>1155532.196311593</v>
      </c>
      <c r="G4" s="16">
        <f>D4*C4*(1+C4)^(Условие!$G$12-Решение!B4+1)/((1+C4)^(Условие!$G$12-B4+1)-1)</f>
        <v>1855532.196311593</v>
      </c>
    </row>
    <row r="5" spans="2:7" ht="15">
      <c r="B5" s="3">
        <f>Условие!B13</f>
        <v>2</v>
      </c>
      <c r="C5" s="16">
        <f>Условие!C13</f>
        <v>0.07</v>
      </c>
      <c r="D5" s="16">
        <f aca="true" t="shared" si="2" ref="D5:D10">D4-F4</f>
        <v>8844467.803688407</v>
      </c>
      <c r="E5" s="16">
        <f t="shared" si="0"/>
        <v>619112.7462581885</v>
      </c>
      <c r="F5" s="16">
        <f t="shared" si="1"/>
        <v>1236419.4500534048</v>
      </c>
      <c r="G5" s="16">
        <f>D5*C5*(1+C5)^(Условие!$G$12-Решение!B5+1)/((1+C5)^(Условие!$G$12-B5+1)-1)</f>
        <v>1855532.1963115933</v>
      </c>
    </row>
    <row r="6" spans="2:7" ht="15">
      <c r="B6" s="3">
        <f>Условие!B14</f>
        <v>3</v>
      </c>
      <c r="C6" s="16">
        <f>Условие!C14</f>
        <v>0.1</v>
      </c>
      <c r="D6" s="16">
        <f t="shared" si="2"/>
        <v>7608048.353635002</v>
      </c>
      <c r="E6" s="16">
        <f t="shared" si="0"/>
        <v>760804.8353635003</v>
      </c>
      <c r="F6" s="16">
        <f t="shared" si="1"/>
        <v>1246179.1540900224</v>
      </c>
      <c r="G6" s="16">
        <f>D6*C6*(1+C6)^(Условие!$G$12-Решение!B6+1)/((1+C6)^(Условие!$G$12-B6+1)-1)</f>
        <v>2006983.9894535227</v>
      </c>
    </row>
    <row r="7" spans="2:7" ht="15">
      <c r="B7" s="3">
        <f>Условие!B15</f>
        <v>4</v>
      </c>
      <c r="C7" s="16">
        <f>Условие!C15</f>
        <v>0.1</v>
      </c>
      <c r="D7" s="16">
        <f t="shared" si="2"/>
        <v>6361869.199544979</v>
      </c>
      <c r="E7" s="16">
        <f t="shared" si="0"/>
        <v>636186.919954498</v>
      </c>
      <c r="F7" s="16">
        <f t="shared" si="1"/>
        <v>1370797.0694990247</v>
      </c>
      <c r="G7" s="16">
        <f>D7*C7*(1+C7)^(Условие!$G$12-Решение!B7+1)/((1+C7)^(Условие!$G$12-B7+1)-1)</f>
        <v>2006983.9894535227</v>
      </c>
    </row>
    <row r="8" spans="2:7" ht="15">
      <c r="B8" s="3">
        <f>Условие!B16</f>
        <v>5</v>
      </c>
      <c r="C8" s="16">
        <f>Условие!C16</f>
        <v>0.16</v>
      </c>
      <c r="D8" s="16">
        <f t="shared" si="2"/>
        <v>4991072.130045954</v>
      </c>
      <c r="E8" s="16">
        <f t="shared" si="0"/>
        <v>798571.5408073526</v>
      </c>
      <c r="F8" s="16">
        <f t="shared" si="1"/>
        <v>1423742.6203919316</v>
      </c>
      <c r="G8" s="16">
        <f>D8*C8*(1+C8)^(Условие!$G$12-Решение!B8+1)/((1+C8)^(Условие!$G$12-B8+1)-1)</f>
        <v>2222314.1611992843</v>
      </c>
    </row>
    <row r="9" spans="2:7" ht="15">
      <c r="B9" s="3">
        <f>Условие!B17</f>
        <v>6</v>
      </c>
      <c r="C9" s="16">
        <f>Условие!C17</f>
        <v>0.16</v>
      </c>
      <c r="D9" s="16">
        <f t="shared" si="2"/>
        <v>3567329.5096540228</v>
      </c>
      <c r="E9" s="16">
        <f t="shared" si="0"/>
        <v>570772.7215446436</v>
      </c>
      <c r="F9" s="16">
        <f t="shared" si="1"/>
        <v>1651541.4396546406</v>
      </c>
      <c r="G9" s="16">
        <f>D9*C9*(1+C9)^(Условие!$G$12-Решение!B9+1)/((1+C9)^(Условие!$G$12-B9+1)-1)</f>
        <v>2222314.1611992843</v>
      </c>
    </row>
    <row r="10" spans="2:7" ht="15">
      <c r="B10" s="3">
        <f>Условие!B18</f>
        <v>7</v>
      </c>
      <c r="C10" s="16">
        <f>Условие!C18</f>
        <v>0.16</v>
      </c>
      <c r="D10" s="16">
        <f t="shared" si="2"/>
        <v>1915788.0699993821</v>
      </c>
      <c r="E10" s="16">
        <f t="shared" si="0"/>
        <v>306526.09119990113</v>
      </c>
      <c r="F10" s="16">
        <f t="shared" si="1"/>
        <v>1915788.0699993826</v>
      </c>
      <c r="G10" s="16">
        <f>D10*C10*(1+C10)^(Условие!$G$12-Решение!B10+1)/((1+C10)^(Условие!$G$12-B10+1)-1)</f>
        <v>2222314.161199284</v>
      </c>
    </row>
    <row r="11" spans="2:7" ht="15.75">
      <c r="B11" s="14" t="s">
        <v>1</v>
      </c>
      <c r="C11" s="15" t="s">
        <v>4</v>
      </c>
      <c r="D11" s="17" t="s">
        <v>4</v>
      </c>
      <c r="E11" s="16">
        <f>SUM(E4:E10)</f>
        <v>4391974.855128084</v>
      </c>
      <c r="F11" s="16">
        <f>SUM(F4:F10)</f>
        <v>10000000</v>
      </c>
      <c r="G11" s="16">
        <f>SUM(G4:G10)</f>
        <v>14391974.855128083</v>
      </c>
    </row>
    <row r="12" spans="2:7" ht="15">
      <c r="B12" s="1"/>
      <c r="C12" s="1"/>
      <c r="D12" s="1"/>
      <c r="E12" s="1"/>
      <c r="F12" s="1"/>
      <c r="G12" s="1"/>
    </row>
    <row r="13" spans="2:7" ht="15">
      <c r="B13" s="1"/>
      <c r="C13" s="1"/>
      <c r="D13" s="1"/>
      <c r="E13" s="1"/>
      <c r="F13" s="1"/>
      <c r="G13" s="1"/>
    </row>
    <row r="14" spans="2:7" ht="16.5">
      <c r="B14" s="18" t="s">
        <v>2</v>
      </c>
      <c r="C14" s="19">
        <f>Условие!G11</f>
        <v>10000000</v>
      </c>
      <c r="D14" s="1"/>
      <c r="E14" s="1"/>
      <c r="F14" s="1"/>
      <c r="G14" s="1"/>
    </row>
    <row r="15" spans="2:7" ht="16.5">
      <c r="B15" s="18" t="s">
        <v>3</v>
      </c>
      <c r="C15" s="19">
        <f>0</f>
        <v>0</v>
      </c>
      <c r="D15" s="1"/>
      <c r="E15" s="1"/>
      <c r="F15" s="1"/>
      <c r="G15" s="1"/>
    </row>
    <row r="16" spans="2:7" ht="15">
      <c r="B16" s="1"/>
      <c r="C16" s="1"/>
      <c r="D16" s="1"/>
      <c r="E16" s="1"/>
      <c r="F16" s="1"/>
      <c r="G16" s="1"/>
    </row>
    <row r="17" ht="15">
      <c r="G17" s="1"/>
    </row>
    <row r="18" ht="15">
      <c r="G18" s="1"/>
    </row>
    <row r="19" ht="15">
      <c r="G19" s="1"/>
    </row>
  </sheetData>
  <sheetProtection sheet="1" objects="1" scenarios="1" selectLockedCells="1" selectUnlockedCells="1"/>
  <mergeCells count="1">
    <mergeCell ref="B2:G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26" sqref="J26"/>
    </sheetView>
  </sheetViews>
  <sheetFormatPr defaultColWidth="9.140625" defaultRowHeight="15"/>
  <cols>
    <col min="1" max="16384" width="9.140625" style="21" customWidth="1"/>
  </cols>
  <sheetData/>
  <sheetProtection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Led-Com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КИТ (ч.2)</dc:title>
  <dc:subject>Погашение  долга  равными срочными уплатами при переменной  процентной  ставке</dc:subject>
  <dc:creator>Зайцева Н.В.</dc:creator>
  <cp:keywords>долг, процентная ставка, погашение</cp:keywords>
  <dc:description/>
  <cp:lastModifiedBy>stud601-5</cp:lastModifiedBy>
  <dcterms:created xsi:type="dcterms:W3CDTF">2009-05-02T18:35:56Z</dcterms:created>
  <dcterms:modified xsi:type="dcterms:W3CDTF">2009-05-14T06:43:35Z</dcterms:modified>
  <cp:category>Математики финансов</cp:category>
  <cp:version/>
  <cp:contentType/>
  <cp:contentStatus/>
</cp:coreProperties>
</file>