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итульный" sheetId="1" r:id="rId1"/>
    <sheet name="Условие" sheetId="2" r:id="rId2"/>
    <sheet name="Решение" sheetId="3" r:id="rId3"/>
    <sheet name="Диаграмма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<sst xmlns="http://schemas.openxmlformats.org/spreadsheetml/2006/main" count="18" uniqueCount="14">
  <si>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Год</t>
  </si>
  <si>
    <t>Численность населения на начало года</t>
  </si>
  <si>
    <t>Естественный прирост</t>
  </si>
  <si>
    <t>-</t>
  </si>
  <si>
    <t>Численность населения</t>
  </si>
  <si>
    <t>на начало года</t>
  </si>
  <si>
    <t>на конец года</t>
  </si>
  <si>
    <t>Абсолютный прирост</t>
  </si>
  <si>
    <t>естественный прирост</t>
  </si>
  <si>
    <t>сальдо миграции</t>
  </si>
  <si>
    <t>Таблица 1</t>
  </si>
  <si>
    <t>В тысячах человек</t>
  </si>
  <si>
    <t>Данная ЭТ позволяет построить баланс численности населения.</t>
  </si>
  <si>
    <t>в том числе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</si>
</sst>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ck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4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right" vertical="center"/>
    </xf>
    <xf numFmtId="0" fontId="43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1" fontId="42" fillId="33" borderId="23" xfId="0" applyNumberFormat="1" applyFont="1" applyFill="1" applyBorder="1" applyAlignment="1">
      <alignment horizontal="center" vertical="center" wrapText="1"/>
    </xf>
    <xf numFmtId="1" fontId="42" fillId="33" borderId="24" xfId="0" applyNumberFormat="1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164" fontId="42" fillId="33" borderId="23" xfId="0" applyNumberFormat="1" applyFont="1" applyFill="1" applyBorder="1" applyAlignment="1">
      <alignment horizontal="center" vertical="center" wrapText="1"/>
    </xf>
    <xf numFmtId="164" fontId="42" fillId="33" borderId="24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" fontId="42" fillId="33" borderId="11" xfId="0" applyNumberFormat="1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164" fontId="42" fillId="33" borderId="26" xfId="0" applyNumberFormat="1" applyFont="1" applyFill="1" applyBorder="1" applyAlignment="1">
      <alignment horizontal="center" vertical="center" wrapText="1"/>
    </xf>
    <xf numFmtId="164" fontId="42" fillId="33" borderId="27" xfId="0" applyNumberFormat="1" applyFont="1" applyFill="1" applyBorder="1" applyAlignment="1">
      <alignment horizontal="center" vertical="center" wrapText="1"/>
    </xf>
    <xf numFmtId="1" fontId="42" fillId="33" borderId="12" xfId="0" applyNumberFormat="1" applyFont="1" applyFill="1" applyBorder="1" applyAlignment="1">
      <alignment horizontal="center" vertical="center" wrapText="1"/>
    </xf>
    <xf numFmtId="1" fontId="42" fillId="33" borderId="13" xfId="0" applyNumberFormat="1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164" fontId="42" fillId="33" borderId="13" xfId="0" applyNumberFormat="1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/>
    </xf>
    <xf numFmtId="0" fontId="42" fillId="33" borderId="34" xfId="0" applyFont="1" applyFill="1" applyBorder="1" applyAlignment="1" applyProtection="1">
      <alignment horizontal="center" vertical="center"/>
      <protection locked="0"/>
    </xf>
    <xf numFmtId="1" fontId="42" fillId="33" borderId="3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Естественный прирост населения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25"/>
          <c:w val="0.9855"/>
          <c:h val="0.85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Решение!$M$5</c:f>
              <c:strCache>
                <c:ptCount val="1"/>
                <c:pt idx="0">
                  <c:v>естественный прирост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Решение!$E$7:$F$22</c:f>
              <c:multiLvlStrCache>
                <c:ptCount val="16"/>
                <c:lvl>
                  <c:pt idx="0">
                    <c:v>1980</c:v>
                  </c:pt>
                  <c:pt idx="1">
                    <c:v>1981</c:v>
                  </c:pt>
                  <c:pt idx="2">
                    <c:v>1982</c:v>
                  </c:pt>
                  <c:pt idx="3">
                    <c:v>1983</c:v>
                  </c:pt>
                  <c:pt idx="4">
                    <c:v>1984</c:v>
                  </c:pt>
                  <c:pt idx="5">
                    <c:v>1985</c:v>
                  </c:pt>
                  <c:pt idx="6">
                    <c:v>1986</c:v>
                  </c:pt>
                  <c:pt idx="7">
                    <c:v>1987</c:v>
                  </c:pt>
                  <c:pt idx="8">
                    <c:v>1988</c:v>
                  </c:pt>
                  <c:pt idx="9">
                    <c:v>1989</c:v>
                  </c:pt>
                  <c:pt idx="10">
                    <c:v>1990</c:v>
                  </c:pt>
                  <c:pt idx="11">
                    <c:v>1991</c:v>
                  </c:pt>
                  <c:pt idx="12">
                    <c:v>1992</c:v>
                  </c:pt>
                  <c:pt idx="13">
                    <c:v>1993</c:v>
                  </c:pt>
                  <c:pt idx="14">
                    <c:v>1994</c:v>
                  </c:pt>
                  <c:pt idx="15">
                    <c:v>1995</c:v>
                  </c:pt>
                </c:lvl>
              </c:multiLvlStrCache>
            </c:multiLvlStrRef>
          </c:cat>
          <c:val>
            <c:numRef>
              <c:f>Решение!$M$7:$M$22</c:f>
              <c:numCache>
                <c:ptCount val="16"/>
                <c:pt idx="0">
                  <c:v>58.9</c:v>
                </c:pt>
                <c:pt idx="1">
                  <c:v>64.8</c:v>
                </c:pt>
                <c:pt idx="2">
                  <c:v>65.5</c:v>
                </c:pt>
                <c:pt idx="3">
                  <c:v>75.7</c:v>
                </c:pt>
                <c:pt idx="4">
                  <c:v>64.5</c:v>
                </c:pt>
                <c:pt idx="5">
                  <c:v>59.3</c:v>
                </c:pt>
                <c:pt idx="6">
                  <c:v>74.3</c:v>
                </c:pt>
                <c:pt idx="7">
                  <c:v>63</c:v>
                </c:pt>
                <c:pt idx="8">
                  <c:v>60.5</c:v>
                </c:pt>
                <c:pt idx="9">
                  <c:v>50</c:v>
                </c:pt>
                <c:pt idx="10">
                  <c:v>32.6</c:v>
                </c:pt>
                <c:pt idx="11">
                  <c:v>17.4</c:v>
                </c:pt>
                <c:pt idx="12">
                  <c:v>11.3</c:v>
                </c:pt>
                <c:pt idx="13">
                  <c:v>-11.2</c:v>
                </c:pt>
                <c:pt idx="14">
                  <c:v>-19.4</c:v>
                </c:pt>
                <c:pt idx="15">
                  <c:v>0</c:v>
                </c:pt>
              </c:numCache>
            </c:numRef>
          </c:val>
        </c:ser>
        <c:axId val="11004873"/>
        <c:axId val="31934994"/>
      </c:barChart>
      <c:catAx>
        <c:axId val="1100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Тыс. чел.</a:t>
                </a:r>
              </a:p>
            </c:rich>
          </c:tx>
          <c:layout>
            <c:manualLayout>
              <c:xMode val="factor"/>
              <c:yMode val="factor"/>
              <c:x val="0.0235"/>
              <c:y val="0.1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11004873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9</xdr:row>
      <xdr:rowOff>38100</xdr:rowOff>
    </xdr:from>
    <xdr:ext cx="9515475" cy="914400"/>
    <xdr:sp>
      <xdr:nvSpPr>
        <xdr:cNvPr id="1" name="Прямоугольник 1"/>
        <xdr:cNvSpPr>
          <a:spLocks/>
        </xdr:cNvSpPr>
      </xdr:nvSpPr>
      <xdr:spPr>
        <a:xfrm>
          <a:off x="1619250" y="1752600"/>
          <a:ext cx="95154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Баланс численности населения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190500</xdr:rowOff>
    </xdr:from>
    <xdr:to>
      <xdr:col>17</xdr:col>
      <xdr:colOff>323850</xdr:colOff>
      <xdr:row>23</xdr:row>
      <xdr:rowOff>142875</xdr:rowOff>
    </xdr:to>
    <xdr:graphicFrame>
      <xdr:nvGraphicFramePr>
        <xdr:cNvPr id="1" name="Диаграмма 8"/>
        <xdr:cNvGraphicFramePr/>
      </xdr:nvGraphicFramePr>
      <xdr:xfrm>
        <a:off x="1762125" y="381000"/>
        <a:ext cx="89249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/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25"/>
  <sheetViews>
    <sheetView zoomScalePageLayoutView="0" workbookViewId="0" topLeftCell="A4">
      <selection activeCell="G9" sqref="G9"/>
    </sheetView>
  </sheetViews>
  <sheetFormatPr defaultColWidth="9.140625" defaultRowHeight="15"/>
  <cols>
    <col min="1" max="5" width="9.140625" style="1" customWidth="1"/>
    <col min="6" max="6" width="23.421875" style="1" customWidth="1"/>
    <col min="7" max="7" width="21.8515625" style="1" customWidth="1"/>
    <col min="8" max="16384" width="9.140625" style="1" customWidth="1"/>
  </cols>
  <sheetData>
    <row r="2" spans="4:5" ht="15.75" customHeight="1">
      <c r="D2" s="2"/>
      <c r="E2" s="2" t="str">
        <f>"В таблице 1 представлены сведения о численности и естественном приросте населения РБ за "&amp;E7&amp;"-"&amp;E22&amp;"г.г."</f>
        <v>В таблице 1 представлены сведения о численности и естественном приросте населения РБ за 1980-1995г.г.</v>
      </c>
    </row>
    <row r="3" ht="18.75">
      <c r="D3" s="2"/>
    </row>
    <row r="4" spans="4:7" ht="18.75">
      <c r="D4" s="2"/>
      <c r="E4" s="8" t="s">
        <v>10</v>
      </c>
      <c r="F4" s="8"/>
      <c r="G4" s="8"/>
    </row>
    <row r="5" spans="5:7" ht="16.5" thickBot="1">
      <c r="E5" s="8"/>
      <c r="F5" s="8"/>
      <c r="G5" s="9" t="s">
        <v>11</v>
      </c>
    </row>
    <row r="6" spans="5:8" ht="48.75" customHeight="1" thickBot="1">
      <c r="E6" s="49" t="s">
        <v>0</v>
      </c>
      <c r="F6" s="49" t="s">
        <v>1</v>
      </c>
      <c r="G6" s="49" t="s">
        <v>2</v>
      </c>
      <c r="H6" s="3"/>
    </row>
    <row r="7" spans="5:8" ht="16.5" thickBot="1">
      <c r="E7" s="52">
        <v>1980</v>
      </c>
      <c r="F7" s="51">
        <v>9261.8</v>
      </c>
      <c r="G7" s="51">
        <v>58.9</v>
      </c>
      <c r="H7" s="4"/>
    </row>
    <row r="8" spans="5:8" ht="16.5" thickBot="1">
      <c r="E8" s="52">
        <v>1981</v>
      </c>
      <c r="F8" s="51">
        <v>9649.9</v>
      </c>
      <c r="G8" s="51">
        <v>64.8</v>
      </c>
      <c r="H8" s="4"/>
    </row>
    <row r="9" spans="5:8" ht="16.5" thickBot="1">
      <c r="E9" s="52">
        <v>1982</v>
      </c>
      <c r="F9" s="51">
        <v>9770.1</v>
      </c>
      <c r="G9" s="51">
        <v>65.5</v>
      </c>
      <c r="H9" s="4"/>
    </row>
    <row r="10" spans="5:8" ht="16.5" thickBot="1">
      <c r="E10" s="52">
        <v>1983</v>
      </c>
      <c r="F10" s="51">
        <v>9836.6</v>
      </c>
      <c r="G10" s="51">
        <v>75.7</v>
      </c>
      <c r="H10" s="4"/>
    </row>
    <row r="11" spans="5:8" ht="16.5" thickBot="1">
      <c r="E11" s="52">
        <v>1984</v>
      </c>
      <c r="F11" s="51">
        <v>9907.3</v>
      </c>
      <c r="G11" s="51">
        <v>64.5</v>
      </c>
      <c r="H11" s="4"/>
    </row>
    <row r="12" spans="5:8" ht="16.5" thickBot="1">
      <c r="E12" s="52">
        <v>1985</v>
      </c>
      <c r="F12" s="51">
        <v>9968.9</v>
      </c>
      <c r="G12" s="51">
        <v>59.3</v>
      </c>
      <c r="H12" s="4"/>
    </row>
    <row r="13" spans="5:8" ht="16.5" thickBot="1">
      <c r="E13" s="52">
        <v>1986</v>
      </c>
      <c r="F13" s="51">
        <v>10028.4</v>
      </c>
      <c r="G13" s="51">
        <v>74.3</v>
      </c>
      <c r="H13" s="4"/>
    </row>
    <row r="14" spans="5:8" ht="16.5" thickBot="1">
      <c r="E14" s="52">
        <v>1987</v>
      </c>
      <c r="F14" s="51">
        <v>10086.7</v>
      </c>
      <c r="G14" s="51">
        <v>63</v>
      </c>
      <c r="H14" s="5"/>
    </row>
    <row r="15" spans="5:8" ht="16.5" thickBot="1">
      <c r="E15" s="52">
        <v>1988</v>
      </c>
      <c r="F15" s="51">
        <v>10135.7</v>
      </c>
      <c r="G15" s="51">
        <v>60.5</v>
      </c>
      <c r="H15" s="4"/>
    </row>
    <row r="16" spans="5:8" ht="16.5" thickBot="1">
      <c r="E16" s="52">
        <v>1989</v>
      </c>
      <c r="F16" s="51">
        <v>10199.7</v>
      </c>
      <c r="G16" s="51">
        <v>50</v>
      </c>
      <c r="H16" s="5"/>
    </row>
    <row r="17" spans="5:8" ht="16.5" thickBot="1">
      <c r="E17" s="52">
        <v>1990</v>
      </c>
      <c r="F17" s="51">
        <v>10259.3</v>
      </c>
      <c r="G17" s="51">
        <v>32.6</v>
      </c>
      <c r="H17" s="4"/>
    </row>
    <row r="18" spans="5:8" ht="16.5" thickBot="1">
      <c r="E18" s="52">
        <v>1991</v>
      </c>
      <c r="F18" s="51">
        <v>10260.4</v>
      </c>
      <c r="G18" s="51">
        <v>17.4</v>
      </c>
      <c r="H18" s="4"/>
    </row>
    <row r="19" spans="5:8" ht="16.5" thickBot="1">
      <c r="E19" s="52">
        <v>1992</v>
      </c>
      <c r="F19" s="51">
        <v>10280.8</v>
      </c>
      <c r="G19" s="51">
        <v>11.3</v>
      </c>
      <c r="H19" s="4"/>
    </row>
    <row r="20" spans="5:8" ht="16.5" thickBot="1">
      <c r="E20" s="52">
        <v>1993</v>
      </c>
      <c r="F20" s="51">
        <v>10345.7</v>
      </c>
      <c r="G20" s="51">
        <v>-11.2</v>
      </c>
      <c r="H20" s="4"/>
    </row>
    <row r="21" spans="5:8" ht="16.5" thickBot="1">
      <c r="E21" s="52">
        <v>1994</v>
      </c>
      <c r="F21" s="51">
        <v>10367.3</v>
      </c>
      <c r="G21" s="51">
        <v>-19.4</v>
      </c>
      <c r="H21" s="4"/>
    </row>
    <row r="22" spans="5:8" ht="16.5" thickBot="1">
      <c r="E22" s="52">
        <v>1995</v>
      </c>
      <c r="F22" s="51">
        <v>10345.1</v>
      </c>
      <c r="G22" s="50" t="s">
        <v>3</v>
      </c>
      <c r="H22" s="4"/>
    </row>
    <row r="24" spans="3:8" ht="18.75">
      <c r="C24" s="6"/>
      <c r="D24" s="6"/>
      <c r="E24" s="6" t="s">
        <v>12</v>
      </c>
      <c r="F24" s="6"/>
      <c r="G24" s="6"/>
      <c r="H24" s="6"/>
    </row>
    <row r="25" spans="3:8" ht="18.75">
      <c r="C25" s="6"/>
      <c r="D25" s="6"/>
      <c r="E25" s="6"/>
      <c r="F25" s="6"/>
      <c r="G25" s="6"/>
      <c r="H25" s="6"/>
    </row>
    <row r="26" s="6" customFormat="1" ht="18.75"/>
    <row r="27" s="6" customFormat="1" ht="18.75"/>
    <row r="28" s="6" customFormat="1" ht="18.75"/>
    <row r="29" s="6" customFormat="1" ht="18.75"/>
    <row r="30" s="6" customFormat="1" ht="18.75"/>
    <row r="31" s="6" customFormat="1" ht="18.75"/>
  </sheetData>
  <sheetProtection sheet="1" objects="1" scenarios="1" selectLockedCells="1"/>
  <dataValidations count="3">
    <dataValidation type="whole" operator="greaterThan" allowBlank="1" showInputMessage="1" showErrorMessage="1" sqref="E7:E22">
      <formula1>0</formula1>
    </dataValidation>
    <dataValidation type="decimal" operator="greaterThan" allowBlank="1" showInputMessage="1" showErrorMessage="1" sqref="F7:F22">
      <formula1>0</formula1>
    </dataValidation>
    <dataValidation type="decimal" allowBlank="1" showInputMessage="1" showErrorMessage="1" sqref="G7:G22">
      <formula1>-99999999999999900000000</formula1>
      <formula2>9.99999999999999E+22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4:P22"/>
  <sheetViews>
    <sheetView zoomScalePageLayoutView="0" workbookViewId="0" topLeftCell="A1">
      <selection activeCell="R7" sqref="R7"/>
    </sheetView>
  </sheetViews>
  <sheetFormatPr defaultColWidth="9.140625" defaultRowHeight="15"/>
  <cols>
    <col min="1" max="14" width="9.140625" style="1" customWidth="1"/>
    <col min="15" max="15" width="7.57421875" style="1" customWidth="1"/>
    <col min="16" max="16384" width="9.140625" style="1" customWidth="1"/>
  </cols>
  <sheetData>
    <row r="3" ht="15.75" thickBot="1"/>
    <row r="4" spans="5:16" ht="17.25" thickBot="1" thickTop="1">
      <c r="E4" s="15" t="s">
        <v>0</v>
      </c>
      <c r="F4" s="16"/>
      <c r="G4" s="21" t="s">
        <v>4</v>
      </c>
      <c r="H4" s="22"/>
      <c r="I4" s="22"/>
      <c r="J4" s="23"/>
      <c r="K4" s="15" t="s">
        <v>7</v>
      </c>
      <c r="L4" s="16"/>
      <c r="M4" s="21" t="s">
        <v>13</v>
      </c>
      <c r="N4" s="22"/>
      <c r="O4" s="22"/>
      <c r="P4" s="23"/>
    </row>
    <row r="5" spans="5:16" ht="15.75" thickTop="1">
      <c r="E5" s="19"/>
      <c r="F5" s="20"/>
      <c r="G5" s="15" t="s">
        <v>5</v>
      </c>
      <c r="H5" s="16"/>
      <c r="I5" s="15" t="s">
        <v>6</v>
      </c>
      <c r="J5" s="16"/>
      <c r="K5" s="19"/>
      <c r="L5" s="20"/>
      <c r="M5" s="15" t="s">
        <v>8</v>
      </c>
      <c r="N5" s="16"/>
      <c r="O5" s="15" t="s">
        <v>9</v>
      </c>
      <c r="P5" s="16"/>
    </row>
    <row r="6" spans="5:16" ht="15.75" thickBot="1"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</row>
    <row r="7" spans="5:16" ht="16.5" thickTop="1">
      <c r="E7" s="33">
        <f>Условие!E7</f>
        <v>1980</v>
      </c>
      <c r="F7" s="34"/>
      <c r="G7" s="11">
        <f>Условие!F7</f>
        <v>9261.8</v>
      </c>
      <c r="H7" s="12"/>
      <c r="I7" s="35">
        <f>Условие!F8</f>
        <v>9649.9</v>
      </c>
      <c r="J7" s="12"/>
      <c r="K7" s="36">
        <f>$I7-$G7</f>
        <v>388.10000000000036</v>
      </c>
      <c r="L7" s="37"/>
      <c r="M7" s="38">
        <f>Условие!G7</f>
        <v>58.9</v>
      </c>
      <c r="N7" s="39"/>
      <c r="O7" s="36">
        <f>$K7-$M7</f>
        <v>329.2000000000004</v>
      </c>
      <c r="P7" s="37"/>
    </row>
    <row r="8" spans="5:16" ht="15.75">
      <c r="E8" s="24">
        <f>Условие!E8</f>
        <v>1981</v>
      </c>
      <c r="F8" s="25"/>
      <c r="G8" s="26">
        <f>Условие!F8</f>
        <v>9649.9</v>
      </c>
      <c r="H8" s="27"/>
      <c r="I8" s="28">
        <f>Условие!F9</f>
        <v>9770.1</v>
      </c>
      <c r="J8" s="27"/>
      <c r="K8" s="29">
        <f>$I8-$G8</f>
        <v>120.20000000000073</v>
      </c>
      <c r="L8" s="30"/>
      <c r="M8" s="31">
        <f>Условие!G8</f>
        <v>64.8</v>
      </c>
      <c r="N8" s="32"/>
      <c r="O8" s="29">
        <f aca="true" t="shared" si="0" ref="O8:O21">$K8-$M8</f>
        <v>55.40000000000073</v>
      </c>
      <c r="P8" s="30"/>
    </row>
    <row r="9" spans="5:16" ht="15.75">
      <c r="E9" s="24">
        <f>Условие!E9</f>
        <v>1982</v>
      </c>
      <c r="F9" s="25"/>
      <c r="G9" s="26">
        <f>Условие!F9</f>
        <v>9770.1</v>
      </c>
      <c r="H9" s="27"/>
      <c r="I9" s="28">
        <f>Условие!F10</f>
        <v>9836.6</v>
      </c>
      <c r="J9" s="27"/>
      <c r="K9" s="29">
        <f aca="true" t="shared" si="1" ref="K9:K21">$I9-$G9</f>
        <v>66.5</v>
      </c>
      <c r="L9" s="30"/>
      <c r="M9" s="31">
        <f>Условие!G9</f>
        <v>65.5</v>
      </c>
      <c r="N9" s="32"/>
      <c r="O9" s="40">
        <f t="shared" si="0"/>
        <v>1</v>
      </c>
      <c r="P9" s="41"/>
    </row>
    <row r="10" spans="5:16" ht="15.75">
      <c r="E10" s="24">
        <f>Условие!E10</f>
        <v>1983</v>
      </c>
      <c r="F10" s="25"/>
      <c r="G10" s="26">
        <f>Условие!F10</f>
        <v>9836.6</v>
      </c>
      <c r="H10" s="27"/>
      <c r="I10" s="28">
        <f>Условие!F11</f>
        <v>9907.3</v>
      </c>
      <c r="J10" s="27"/>
      <c r="K10" s="29">
        <f t="shared" si="1"/>
        <v>70.69999999999891</v>
      </c>
      <c r="L10" s="30"/>
      <c r="M10" s="31">
        <f>Условие!G10</f>
        <v>75.7</v>
      </c>
      <c r="N10" s="32"/>
      <c r="O10" s="40">
        <f t="shared" si="0"/>
        <v>-5.000000000001094</v>
      </c>
      <c r="P10" s="41"/>
    </row>
    <row r="11" spans="5:16" ht="15.75">
      <c r="E11" s="24">
        <f>Условие!E11</f>
        <v>1984</v>
      </c>
      <c r="F11" s="25"/>
      <c r="G11" s="26">
        <f>Условие!F11</f>
        <v>9907.3</v>
      </c>
      <c r="H11" s="27"/>
      <c r="I11" s="28">
        <f>Условие!F12</f>
        <v>9968.9</v>
      </c>
      <c r="J11" s="27"/>
      <c r="K11" s="29">
        <f t="shared" si="1"/>
        <v>61.600000000000364</v>
      </c>
      <c r="L11" s="30"/>
      <c r="M11" s="31">
        <f>Условие!G11</f>
        <v>64.5</v>
      </c>
      <c r="N11" s="32"/>
      <c r="O11" s="29">
        <f t="shared" si="0"/>
        <v>-2.899999999999636</v>
      </c>
      <c r="P11" s="30"/>
    </row>
    <row r="12" spans="5:16" ht="15.75">
      <c r="E12" s="24">
        <f>Условие!E12</f>
        <v>1985</v>
      </c>
      <c r="F12" s="25"/>
      <c r="G12" s="26">
        <f>Условие!F12</f>
        <v>9968.9</v>
      </c>
      <c r="H12" s="27"/>
      <c r="I12" s="28">
        <f>Условие!F13</f>
        <v>10028.4</v>
      </c>
      <c r="J12" s="27"/>
      <c r="K12" s="29">
        <f t="shared" si="1"/>
        <v>59.5</v>
      </c>
      <c r="L12" s="30"/>
      <c r="M12" s="31">
        <f>Условие!G12</f>
        <v>59.3</v>
      </c>
      <c r="N12" s="32"/>
      <c r="O12" s="29">
        <f t="shared" si="0"/>
        <v>0.20000000000000284</v>
      </c>
      <c r="P12" s="30"/>
    </row>
    <row r="13" spans="5:16" ht="15.75">
      <c r="E13" s="24">
        <f>Условие!E13</f>
        <v>1986</v>
      </c>
      <c r="F13" s="25"/>
      <c r="G13" s="26">
        <f>Условие!F13</f>
        <v>10028.4</v>
      </c>
      <c r="H13" s="27"/>
      <c r="I13" s="28">
        <f>Условие!F14</f>
        <v>10086.7</v>
      </c>
      <c r="J13" s="27"/>
      <c r="K13" s="29">
        <f t="shared" si="1"/>
        <v>58.30000000000109</v>
      </c>
      <c r="L13" s="30"/>
      <c r="M13" s="31">
        <f>Условие!G13</f>
        <v>74.3</v>
      </c>
      <c r="N13" s="32"/>
      <c r="O13" s="29">
        <f t="shared" si="0"/>
        <v>-15.999999999998906</v>
      </c>
      <c r="P13" s="30"/>
    </row>
    <row r="14" spans="5:16" ht="15.75">
      <c r="E14" s="24">
        <f>Условие!E14</f>
        <v>1987</v>
      </c>
      <c r="F14" s="25"/>
      <c r="G14" s="26">
        <f>Условие!F14</f>
        <v>10086.7</v>
      </c>
      <c r="H14" s="27"/>
      <c r="I14" s="28">
        <f>Условие!F15</f>
        <v>10135.7</v>
      </c>
      <c r="J14" s="27"/>
      <c r="K14" s="40">
        <f t="shared" si="1"/>
        <v>49</v>
      </c>
      <c r="L14" s="41"/>
      <c r="M14" s="31">
        <f>Условие!G14</f>
        <v>63</v>
      </c>
      <c r="N14" s="32"/>
      <c r="O14" s="29">
        <f t="shared" si="0"/>
        <v>-14</v>
      </c>
      <c r="P14" s="30"/>
    </row>
    <row r="15" spans="5:16" ht="15.75">
      <c r="E15" s="24">
        <f>Условие!E15</f>
        <v>1988</v>
      </c>
      <c r="F15" s="25"/>
      <c r="G15" s="26">
        <f>Условие!F15</f>
        <v>10135.7</v>
      </c>
      <c r="H15" s="27"/>
      <c r="I15" s="28">
        <f>Условие!F16</f>
        <v>10199.7</v>
      </c>
      <c r="J15" s="27"/>
      <c r="K15" s="40">
        <f t="shared" si="1"/>
        <v>64</v>
      </c>
      <c r="L15" s="41"/>
      <c r="M15" s="31">
        <f>Условие!G15</f>
        <v>60.5</v>
      </c>
      <c r="N15" s="32"/>
      <c r="O15" s="29">
        <f t="shared" si="0"/>
        <v>3.5</v>
      </c>
      <c r="P15" s="30"/>
    </row>
    <row r="16" spans="5:16" ht="15.75">
      <c r="E16" s="24">
        <f>Условие!E16</f>
        <v>1989</v>
      </c>
      <c r="F16" s="25"/>
      <c r="G16" s="26">
        <f>Условие!F16</f>
        <v>10199.7</v>
      </c>
      <c r="H16" s="27"/>
      <c r="I16" s="28">
        <f>Условие!F17</f>
        <v>10259.3</v>
      </c>
      <c r="J16" s="27"/>
      <c r="K16" s="29">
        <f t="shared" si="1"/>
        <v>59.599999999998545</v>
      </c>
      <c r="L16" s="30"/>
      <c r="M16" s="31">
        <f>Условие!G16</f>
        <v>50</v>
      </c>
      <c r="N16" s="32"/>
      <c r="O16" s="29">
        <f t="shared" si="0"/>
        <v>9.599999999998545</v>
      </c>
      <c r="P16" s="30"/>
    </row>
    <row r="17" spans="5:16" ht="15.75">
      <c r="E17" s="24">
        <f>Условие!E17</f>
        <v>1990</v>
      </c>
      <c r="F17" s="25"/>
      <c r="G17" s="26">
        <f>Условие!F17</f>
        <v>10259.3</v>
      </c>
      <c r="H17" s="27"/>
      <c r="I17" s="28">
        <f>Условие!F18</f>
        <v>10260.4</v>
      </c>
      <c r="J17" s="27"/>
      <c r="K17" s="29">
        <f t="shared" si="1"/>
        <v>1.1000000000003638</v>
      </c>
      <c r="L17" s="30"/>
      <c r="M17" s="31">
        <f>Условие!G17</f>
        <v>32.6</v>
      </c>
      <c r="N17" s="32"/>
      <c r="O17" s="29">
        <f t="shared" si="0"/>
        <v>-31.499999999999638</v>
      </c>
      <c r="P17" s="30"/>
    </row>
    <row r="18" spans="5:16" ht="15.75">
      <c r="E18" s="24">
        <f>Условие!E18</f>
        <v>1991</v>
      </c>
      <c r="F18" s="25"/>
      <c r="G18" s="26">
        <f>Условие!F18</f>
        <v>10260.4</v>
      </c>
      <c r="H18" s="27"/>
      <c r="I18" s="28">
        <f>Условие!F19</f>
        <v>10280.8</v>
      </c>
      <c r="J18" s="27"/>
      <c r="K18" s="29">
        <f t="shared" si="1"/>
        <v>20.399999999999636</v>
      </c>
      <c r="L18" s="30"/>
      <c r="M18" s="31">
        <f>Условие!G18</f>
        <v>17.4</v>
      </c>
      <c r="N18" s="32"/>
      <c r="O18" s="40">
        <f t="shared" si="0"/>
        <v>2.9999999999996376</v>
      </c>
      <c r="P18" s="41"/>
    </row>
    <row r="19" spans="5:16" ht="15.75">
      <c r="E19" s="24">
        <f>Условие!E19</f>
        <v>1992</v>
      </c>
      <c r="F19" s="25"/>
      <c r="G19" s="26">
        <f>Условие!F19</f>
        <v>10280.8</v>
      </c>
      <c r="H19" s="27"/>
      <c r="I19" s="28">
        <f>Условие!F20</f>
        <v>10345.7</v>
      </c>
      <c r="J19" s="27"/>
      <c r="K19" s="29">
        <f t="shared" si="1"/>
        <v>64.90000000000146</v>
      </c>
      <c r="L19" s="30"/>
      <c r="M19" s="31">
        <f>Условие!G19</f>
        <v>11.3</v>
      </c>
      <c r="N19" s="32"/>
      <c r="O19" s="29">
        <f t="shared" si="0"/>
        <v>53.60000000000146</v>
      </c>
      <c r="P19" s="30"/>
    </row>
    <row r="20" spans="5:16" ht="15.75">
      <c r="E20" s="24">
        <f>Условие!E20</f>
        <v>1993</v>
      </c>
      <c r="F20" s="25"/>
      <c r="G20" s="26">
        <f>Условие!F20</f>
        <v>10345.7</v>
      </c>
      <c r="H20" s="27"/>
      <c r="I20" s="28">
        <f>Условие!F21</f>
        <v>10367.3</v>
      </c>
      <c r="J20" s="27"/>
      <c r="K20" s="29">
        <f t="shared" si="1"/>
        <v>21.599999999998545</v>
      </c>
      <c r="L20" s="30"/>
      <c r="M20" s="31">
        <f>Условие!G20</f>
        <v>-11.2</v>
      </c>
      <c r="N20" s="32"/>
      <c r="O20" s="29">
        <f t="shared" si="0"/>
        <v>32.79999999999855</v>
      </c>
      <c r="P20" s="30"/>
    </row>
    <row r="21" spans="5:16" ht="15.75">
      <c r="E21" s="24">
        <f>Условие!E21</f>
        <v>1994</v>
      </c>
      <c r="F21" s="25"/>
      <c r="G21" s="26">
        <f>Условие!F21</f>
        <v>10367.3</v>
      </c>
      <c r="H21" s="27"/>
      <c r="I21" s="28">
        <f>Условие!F22</f>
        <v>10345.1</v>
      </c>
      <c r="J21" s="27"/>
      <c r="K21" s="29">
        <f t="shared" si="1"/>
        <v>-22.19999999999891</v>
      </c>
      <c r="L21" s="30"/>
      <c r="M21" s="31">
        <f>Условие!G21</f>
        <v>-19.4</v>
      </c>
      <c r="N21" s="32"/>
      <c r="O21" s="29">
        <f t="shared" si="0"/>
        <v>-2.79999999999891</v>
      </c>
      <c r="P21" s="30"/>
    </row>
    <row r="22" spans="5:16" ht="16.5" thickBot="1">
      <c r="E22" s="42">
        <f>Условие!E22</f>
        <v>1995</v>
      </c>
      <c r="F22" s="43"/>
      <c r="G22" s="13">
        <f>Условие!F22</f>
        <v>10345.1</v>
      </c>
      <c r="H22" s="14"/>
      <c r="I22" s="44" t="s">
        <v>3</v>
      </c>
      <c r="J22" s="14"/>
      <c r="K22" s="45" t="s">
        <v>3</v>
      </c>
      <c r="L22" s="46"/>
      <c r="M22" s="47" t="str">
        <f>Условие!G22</f>
        <v>-</v>
      </c>
      <c r="N22" s="48"/>
      <c r="O22" s="45" t="s">
        <v>3</v>
      </c>
      <c r="P22" s="46"/>
    </row>
    <row r="23" ht="15.75" thickTop="1"/>
  </sheetData>
  <sheetProtection sheet="1" objects="1" scenarios="1" selectLockedCells="1" selectUnlockedCells="1"/>
  <mergeCells count="104">
    <mergeCell ref="E20:F20"/>
    <mergeCell ref="G20:H20"/>
    <mergeCell ref="I20:J20"/>
    <mergeCell ref="K20:L20"/>
    <mergeCell ref="M20:N20"/>
    <mergeCell ref="O20:P20"/>
    <mergeCell ref="E19:F19"/>
    <mergeCell ref="G19:H19"/>
    <mergeCell ref="I19:J19"/>
    <mergeCell ref="K19:L19"/>
    <mergeCell ref="E22:F22"/>
    <mergeCell ref="G22:H22"/>
    <mergeCell ref="I22:J22"/>
    <mergeCell ref="K22:L22"/>
    <mergeCell ref="M22:N22"/>
    <mergeCell ref="O22:P22"/>
    <mergeCell ref="E21:F21"/>
    <mergeCell ref="G21:H21"/>
    <mergeCell ref="I21:J21"/>
    <mergeCell ref="K21:L21"/>
    <mergeCell ref="M21:N21"/>
    <mergeCell ref="O21:P21"/>
    <mergeCell ref="M19:N19"/>
    <mergeCell ref="O19:P19"/>
    <mergeCell ref="E18:F18"/>
    <mergeCell ref="G18:H18"/>
    <mergeCell ref="I18:J18"/>
    <mergeCell ref="K18:L18"/>
    <mergeCell ref="M18:N18"/>
    <mergeCell ref="O18:P18"/>
    <mergeCell ref="E17:F17"/>
    <mergeCell ref="G17:H17"/>
    <mergeCell ref="I17:J17"/>
    <mergeCell ref="K17:L17"/>
    <mergeCell ref="M17:N17"/>
    <mergeCell ref="O17:P17"/>
    <mergeCell ref="E16:F16"/>
    <mergeCell ref="G16:H16"/>
    <mergeCell ref="I16:J16"/>
    <mergeCell ref="K16:L16"/>
    <mergeCell ref="M16:N16"/>
    <mergeCell ref="O16:P16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K12:L12"/>
    <mergeCell ref="M12:N12"/>
    <mergeCell ref="O12:P12"/>
    <mergeCell ref="E11:F11"/>
    <mergeCell ref="G11:H11"/>
    <mergeCell ref="I11:J11"/>
    <mergeCell ref="K11:L11"/>
    <mergeCell ref="M11:N11"/>
    <mergeCell ref="O11:P11"/>
    <mergeCell ref="E10:F10"/>
    <mergeCell ref="G10:H10"/>
    <mergeCell ref="I10:J10"/>
    <mergeCell ref="K10:L10"/>
    <mergeCell ref="M10:N10"/>
    <mergeCell ref="O10:P10"/>
    <mergeCell ref="E9:F9"/>
    <mergeCell ref="G9:H9"/>
    <mergeCell ref="I9:J9"/>
    <mergeCell ref="K9:L9"/>
    <mergeCell ref="M9:N9"/>
    <mergeCell ref="O9:P9"/>
    <mergeCell ref="E4:F6"/>
    <mergeCell ref="G4:J4"/>
    <mergeCell ref="K4:L6"/>
    <mergeCell ref="M4:P4"/>
    <mergeCell ref="G5:H6"/>
    <mergeCell ref="I5:J6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M5:N6"/>
    <mergeCell ref="O5:P6"/>
  </mergeCells>
  <dataValidations count="4">
    <dataValidation type="whole" allowBlank="1" showErrorMessage="1" error="Введите год" sqref="E7:F22">
      <formula1>1900</formula1>
      <formula2>2012</formula2>
    </dataValidation>
    <dataValidation type="decimal" allowBlank="1" showErrorMessage="1" sqref="K7:L21">
      <formula1>-99999999999999900000000000000</formula1>
      <formula2>9.99999999999999E+28</formula2>
    </dataValidation>
    <dataValidation type="decimal" allowBlank="1" showErrorMessage="1" sqref="O7:P21">
      <formula1>-99999999999999900000000000</formula1>
      <formula2>9.99999999999999E+25</formula2>
    </dataValidation>
    <dataValidation allowBlank="1" showErrorMessage="1" sqref="K22:L22 O22:P2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S5" sqref="S5"/>
    </sheetView>
  </sheetViews>
  <sheetFormatPr defaultColWidth="9.140625" defaultRowHeight="15"/>
  <cols>
    <col min="1" max="16384" width="9.140625" style="1" customWidth="1"/>
  </cols>
  <sheetData>
    <row r="2" spans="1:2" ht="15">
      <c r="A2" s="7"/>
      <c r="B2" s="10"/>
    </row>
    <row r="3" spans="1:2" ht="15">
      <c r="A3" s="7"/>
      <c r="B3" s="10"/>
    </row>
    <row r="4" spans="1:2" ht="15">
      <c r="A4" s="7"/>
      <c r="B4" s="10"/>
    </row>
    <row r="5" spans="1:2" ht="15">
      <c r="A5" s="7"/>
      <c r="B5" s="10"/>
    </row>
    <row r="6" spans="1:2" ht="15">
      <c r="A6" s="7"/>
      <c r="B6" s="10"/>
    </row>
    <row r="7" spans="1:2" ht="15">
      <c r="A7" s="7"/>
      <c r="B7" s="10"/>
    </row>
    <row r="8" spans="1:2" ht="15">
      <c r="A8" s="7"/>
      <c r="B8" s="10"/>
    </row>
    <row r="9" spans="1:2" ht="15">
      <c r="A9" s="7"/>
      <c r="B9" s="10"/>
    </row>
    <row r="10" spans="1:2" ht="15">
      <c r="A10" s="7"/>
      <c r="B10" s="10"/>
    </row>
    <row r="11" spans="1:2" ht="15">
      <c r="A11" s="7"/>
      <c r="B11" s="10"/>
    </row>
    <row r="12" spans="1:2" ht="15">
      <c r="A12" s="7"/>
      <c r="B12" s="10"/>
    </row>
    <row r="13" spans="1:2" ht="15">
      <c r="A13" s="7"/>
      <c r="B13" s="10"/>
    </row>
    <row r="14" spans="1:2" ht="15">
      <c r="A14" s="7"/>
      <c r="B14" s="10"/>
    </row>
    <row r="15" spans="1:2" ht="15">
      <c r="A15" s="7"/>
      <c r="B15" s="10"/>
    </row>
    <row r="16" spans="1:2" ht="15">
      <c r="A16" s="7"/>
      <c r="B16" s="10"/>
    </row>
    <row r="17" spans="1:2" ht="15">
      <c r="A17" s="7"/>
      <c r="B17" s="10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Севернев А.М.</Manager>
  <Company>БГУИР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 (ч.2)</dc:title>
  <dc:subject>Баланс численности населения</dc:subject>
  <dc:creator/>
  <cp:keywords>прирост, сальдо миграции</cp:keywords>
  <dc:description/>
  <cp:lastModifiedBy>Gobik</cp:lastModifiedBy>
  <dcterms:created xsi:type="dcterms:W3CDTF">2012-06-05T11:11:42Z</dcterms:created>
  <dcterms:modified xsi:type="dcterms:W3CDTF">2012-06-08T14:48:59Z</dcterms:modified>
  <cp:category/>
  <cp:version/>
  <cp:contentType/>
  <cp:contentStatus/>
</cp:coreProperties>
</file>