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965" windowHeight="81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H20" i="1"/>
  <c r="H21" i="1" s="1"/>
  <c r="I20" i="1"/>
  <c r="I17" i="1"/>
  <c r="I18" i="1"/>
  <c r="I19" i="1"/>
  <c r="H17" i="1"/>
  <c r="H18" i="1"/>
  <c r="H19" i="1"/>
  <c r="G19" i="1"/>
  <c r="J19" i="1" s="1"/>
  <c r="F15" i="1"/>
  <c r="G15" i="1"/>
  <c r="F16" i="1"/>
  <c r="G16" i="1"/>
  <c r="G21" i="1" s="1"/>
  <c r="F17" i="1"/>
  <c r="G17" i="1"/>
  <c r="F18" i="1"/>
  <c r="G18" i="1"/>
  <c r="E18" i="1"/>
  <c r="D17" i="1"/>
  <c r="J17" i="1" s="1"/>
  <c r="E17" i="1"/>
  <c r="D14" i="1"/>
  <c r="D21" i="1" s="1"/>
  <c r="E14" i="1"/>
  <c r="D15" i="1"/>
  <c r="E15" i="1"/>
  <c r="D16" i="1"/>
  <c r="J16" i="1" s="1"/>
  <c r="E16" i="1"/>
  <c r="B14" i="1"/>
  <c r="C14" i="1"/>
  <c r="B15" i="1"/>
  <c r="J15" i="1" s="1"/>
  <c r="C15" i="1"/>
  <c r="B16" i="1"/>
  <c r="C16" i="1"/>
  <c r="C13" i="1"/>
  <c r="C21" i="1" s="1"/>
  <c r="B13" i="1"/>
  <c r="I10" i="1"/>
  <c r="C22" i="1" l="1"/>
  <c r="C24" i="1" s="1"/>
  <c r="Q15" i="1"/>
  <c r="Q24" i="1" s="1"/>
  <c r="N15" i="1"/>
  <c r="N24" i="1" s="1"/>
  <c r="L15" i="1"/>
  <c r="L24" i="1" s="1"/>
  <c r="O15" i="1"/>
  <c r="O24" i="1" s="1"/>
  <c r="P15" i="1"/>
  <c r="P24" i="1" s="1"/>
  <c r="M15" i="1"/>
  <c r="M24" i="1" s="1"/>
  <c r="M16" i="1"/>
  <c r="M25" i="1" s="1"/>
  <c r="P16" i="1"/>
  <c r="P25" i="1" s="1"/>
  <c r="L16" i="1"/>
  <c r="L25" i="1" s="1"/>
  <c r="Q16" i="1"/>
  <c r="Q25" i="1" s="1"/>
  <c r="N16" i="1"/>
  <c r="N25" i="1" s="1"/>
  <c r="O16" i="1"/>
  <c r="O25" i="1" s="1"/>
  <c r="D22" i="1"/>
  <c r="D24" i="1" s="1"/>
  <c r="G22" i="1"/>
  <c r="G24" i="1" s="1"/>
  <c r="H22" i="1"/>
  <c r="H24" i="1"/>
  <c r="R19" i="1"/>
  <c r="R28" i="1" s="1"/>
  <c r="S19" i="1"/>
  <c r="S28" i="1" s="1"/>
  <c r="Q19" i="1"/>
  <c r="Q28" i="1" s="1"/>
  <c r="T28" i="1" s="1"/>
  <c r="U28" i="1" s="1"/>
  <c r="J14" i="1"/>
  <c r="I21" i="1"/>
  <c r="J20" i="1"/>
  <c r="Q17" i="1"/>
  <c r="Q26" i="1" s="1"/>
  <c r="O17" i="1"/>
  <c r="O26" i="1" s="1"/>
  <c r="R17" i="1"/>
  <c r="R26" i="1" s="1"/>
  <c r="N17" i="1"/>
  <c r="N26" i="1" s="1"/>
  <c r="S17" i="1"/>
  <c r="S26" i="1" s="1"/>
  <c r="B21" i="1"/>
  <c r="J13" i="1"/>
  <c r="J22" i="1"/>
  <c r="E21" i="1"/>
  <c r="J18" i="1"/>
  <c r="F21" i="1"/>
  <c r="P17" i="1"/>
  <c r="P26" i="1" s="1"/>
  <c r="E22" i="1" l="1"/>
  <c r="E24" i="1" s="1"/>
  <c r="T26" i="1"/>
  <c r="U26" i="1" s="1"/>
  <c r="S20" i="1"/>
  <c r="S29" i="1" s="1"/>
  <c r="R20" i="1"/>
  <c r="R29" i="1" s="1"/>
  <c r="T29" i="1" s="1"/>
  <c r="U29" i="1" s="1"/>
  <c r="T25" i="1"/>
  <c r="U25" i="1" s="1"/>
  <c r="F22" i="1"/>
  <c r="F24" i="1" s="1"/>
  <c r="L13" i="1"/>
  <c r="M13" i="1"/>
  <c r="I24" i="1"/>
  <c r="I22" i="1"/>
  <c r="S18" i="1"/>
  <c r="S27" i="1" s="1"/>
  <c r="O18" i="1"/>
  <c r="O27" i="1" s="1"/>
  <c r="Q18" i="1"/>
  <c r="Q27" i="1" s="1"/>
  <c r="P18" i="1"/>
  <c r="P27" i="1" s="1"/>
  <c r="R18" i="1"/>
  <c r="R27" i="1" s="1"/>
  <c r="B22" i="1"/>
  <c r="B24" i="1" s="1"/>
  <c r="M14" i="1"/>
  <c r="M23" i="1" s="1"/>
  <c r="N14" i="1"/>
  <c r="N23" i="1" s="1"/>
  <c r="L14" i="1"/>
  <c r="L23" i="1" s="1"/>
  <c r="O14" i="1"/>
  <c r="O23" i="1" s="1"/>
  <c r="T24" i="1"/>
  <c r="U24" i="1" s="1"/>
  <c r="J24" i="1" l="1"/>
  <c r="T23" i="1"/>
  <c r="U23" i="1" s="1"/>
  <c r="T27" i="1"/>
  <c r="U27" i="1" s="1"/>
  <c r="M22" i="1"/>
  <c r="M12" i="1"/>
  <c r="L12" i="1"/>
  <c r="L22" i="1"/>
  <c r="T22" i="1" s="1"/>
  <c r="U22" i="1" l="1"/>
  <c r="U31" i="1" s="1"/>
  <c r="T31" i="1"/>
  <c r="K31" i="1" s="1"/>
  <c r="B35" i="1"/>
  <c r="B26" i="1"/>
</calcChain>
</file>

<file path=xl/sharedStrings.xml><?xml version="1.0" encoding="utf-8"?>
<sst xmlns="http://schemas.openxmlformats.org/spreadsheetml/2006/main" count="39" uniqueCount="23">
  <si>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</si>
  <si>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</si>
  <si>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</si>
  <si>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</si>
  <si>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</si>
  <si>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</si>
  <si>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</si>
  <si>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</si>
  <si>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</si>
  <si>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</si>
  <si>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y6</t>
  </si>
  <si>
    <t>y7</t>
  </si>
  <si>
    <t>y8</t>
  </si>
  <si>
    <t>x6</t>
  </si>
  <si>
    <t>x7</t>
  </si>
  <si>
    <t>x8</t>
  </si>
  <si>
    <t>энтропия:</t>
  </si>
  <si>
    <t>R=</t>
  </si>
  <si>
    <t>Hmax=</t>
  </si>
  <si>
    <t>p(X|Y)=</t>
  </si>
  <si>
    <t>I(x-&gt;y)=</t>
  </si>
  <si>
    <t>Скорость:</t>
  </si>
  <si>
    <t>тау=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</si>
</sst>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0" fillId="0" borderId="0" xfId="0" applyNumberFormat="1"/>
    <xf numFmtId="164" fontId="0" fillId="0" borderId="0" xfId="0" applyNumberFormat="1"/>
    <xf numFmtId="0" fontId="1" fillId="2" borderId="0" xfId="0" applyFont="1" applyFill="1" applyBorder="1" applyAlignment="1">
      <alignment horizontal="center" wrapText="1"/>
    </xf>
    <xf numFmtId="165" fontId="0" fillId="0" borderId="6" xfId="0" applyNumberFormat="1" applyBorder="1"/>
    <xf numFmtId="165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8" zoomScale="80" zoomScaleNormal="80" workbookViewId="0">
      <selection activeCell="C33" sqref="C33"/>
    </sheetView>
  </sheetViews>
  <sheetFormatPr defaultRowHeight="15" x14ac:dyDescent="0.25"/>
  <cols>
    <col min="1" max="1" width="10.140625" bestFit="1" customWidth="1"/>
    <col min="2" max="2" width="13.140625" bestFit="1" customWidth="1"/>
    <col min="13" max="13" width="10.7109375" bestFit="1" customWidth="1"/>
  </cols>
  <sheetData>
    <row r="1" spans="1:20" ht="16.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13</v>
      </c>
      <c r="H1" s="2" t="s">
        <v>14</v>
      </c>
      <c r="I1" s="2" t="s">
        <v>15</v>
      </c>
    </row>
    <row r="2" spans="1:20" ht="16.5" thickBot="1" x14ac:dyDescent="0.3">
      <c r="A2" s="3" t="s">
        <v>5</v>
      </c>
      <c r="B2" s="4">
        <v>10</v>
      </c>
      <c r="C2" s="4">
        <v>4</v>
      </c>
      <c r="D2" s="4"/>
      <c r="E2" s="4"/>
      <c r="F2" s="4"/>
      <c r="G2" s="4"/>
      <c r="H2" s="4"/>
      <c r="I2" s="4"/>
      <c r="L2" s="7">
        <v>8.9766606822262122E-3</v>
      </c>
      <c r="M2" s="7">
        <v>3.5906642728904849E-3</v>
      </c>
      <c r="N2" s="7"/>
      <c r="O2" s="7"/>
      <c r="P2" s="7"/>
      <c r="Q2" s="7"/>
      <c r="R2" s="7"/>
      <c r="S2" s="7"/>
    </row>
    <row r="3" spans="1:20" ht="16.5" thickBot="1" x14ac:dyDescent="0.3">
      <c r="A3" s="3" t="s">
        <v>6</v>
      </c>
      <c r="B3" s="4">
        <v>45</v>
      </c>
      <c r="C3" s="4">
        <v>22</v>
      </c>
      <c r="D3" s="4">
        <v>17</v>
      </c>
      <c r="E3" s="4">
        <v>23</v>
      </c>
      <c r="F3" s="4"/>
      <c r="G3" s="4"/>
      <c r="H3" s="4"/>
      <c r="I3" s="4"/>
      <c r="L3" s="7">
        <v>4.039497307001795E-2</v>
      </c>
      <c r="M3" s="7">
        <v>1.9748653500897665E-2</v>
      </c>
      <c r="N3" s="7">
        <v>1.526032315978456E-2</v>
      </c>
      <c r="O3" s="7">
        <v>2.0646319569120289E-2</v>
      </c>
      <c r="P3" s="7"/>
      <c r="Q3" s="7"/>
      <c r="R3" s="7"/>
      <c r="S3" s="7"/>
    </row>
    <row r="4" spans="1:20" ht="16.5" thickBot="1" x14ac:dyDescent="0.3">
      <c r="A4" s="3" t="s">
        <v>7</v>
      </c>
      <c r="B4" s="4">
        <v>19</v>
      </c>
      <c r="C4" s="4">
        <v>54</v>
      </c>
      <c r="D4" s="4">
        <v>26</v>
      </c>
      <c r="E4" s="4">
        <v>35</v>
      </c>
      <c r="F4" s="4">
        <v>29</v>
      </c>
      <c r="G4" s="4">
        <v>13</v>
      </c>
      <c r="H4" s="4"/>
      <c r="I4" s="4"/>
      <c r="L4" s="7">
        <v>1.7055655296229804E-2</v>
      </c>
      <c r="M4" s="7">
        <v>4.8473967684021541E-2</v>
      </c>
      <c r="N4" s="7">
        <v>2.333931777378815E-2</v>
      </c>
      <c r="O4" s="7">
        <v>3.141831238779174E-2</v>
      </c>
      <c r="P4" s="7">
        <v>2.6032315978456014E-2</v>
      </c>
      <c r="Q4" s="7">
        <v>1.1669658886894075E-2</v>
      </c>
      <c r="R4" s="7"/>
      <c r="S4" s="7"/>
    </row>
    <row r="5" spans="1:20" ht="16.5" thickBot="1" x14ac:dyDescent="0.3">
      <c r="A5" s="3" t="s">
        <v>8</v>
      </c>
      <c r="B5" s="4">
        <v>11</v>
      </c>
      <c r="C5" s="4">
        <v>39</v>
      </c>
      <c r="D5" s="4">
        <v>76</v>
      </c>
      <c r="E5" s="4">
        <v>70</v>
      </c>
      <c r="F5" s="4">
        <v>51</v>
      </c>
      <c r="G5" s="4">
        <v>31</v>
      </c>
      <c r="H5" s="4"/>
      <c r="I5" s="4"/>
      <c r="L5" s="7">
        <v>9.8743267504488325E-3</v>
      </c>
      <c r="M5" s="7">
        <v>3.5008976660682228E-2</v>
      </c>
      <c r="N5" s="7">
        <v>6.8222621184919216E-2</v>
      </c>
      <c r="O5" s="7">
        <v>6.283662477558348E-2</v>
      </c>
      <c r="P5" s="7">
        <v>4.5780969479353679E-2</v>
      </c>
      <c r="Q5" s="7">
        <v>2.7827648114901255E-2</v>
      </c>
      <c r="R5" s="7"/>
      <c r="S5" s="7"/>
    </row>
    <row r="6" spans="1:20" ht="16.5" thickBot="1" x14ac:dyDescent="0.3">
      <c r="A6" s="3" t="s">
        <v>9</v>
      </c>
      <c r="B6" s="4"/>
      <c r="C6" s="4"/>
      <c r="D6" s="4">
        <v>17</v>
      </c>
      <c r="E6" s="4">
        <v>47</v>
      </c>
      <c r="F6" s="4">
        <v>73</v>
      </c>
      <c r="G6" s="4">
        <v>83</v>
      </c>
      <c r="H6" s="4">
        <v>30</v>
      </c>
      <c r="I6" s="4">
        <v>6</v>
      </c>
      <c r="L6" s="4"/>
      <c r="M6" s="7"/>
      <c r="N6" s="7">
        <v>1.526032315978456E-2</v>
      </c>
      <c r="O6" s="7">
        <v>4.2190305206463198E-2</v>
      </c>
      <c r="P6" s="7">
        <v>6.5529622980251348E-2</v>
      </c>
      <c r="Q6" s="7">
        <v>7.4506283662477552E-2</v>
      </c>
      <c r="R6" s="7">
        <v>2.6929982046678635E-2</v>
      </c>
      <c r="S6" s="7">
        <v>5.3859964093357273E-3</v>
      </c>
    </row>
    <row r="7" spans="1:20" ht="16.5" thickBot="1" x14ac:dyDescent="0.3">
      <c r="A7" s="3" t="s">
        <v>10</v>
      </c>
      <c r="B7" s="4"/>
      <c r="C7" s="4"/>
      <c r="D7" s="4"/>
      <c r="E7" s="4">
        <v>31</v>
      </c>
      <c r="F7" s="4">
        <v>43</v>
      </c>
      <c r="G7" s="4">
        <v>36</v>
      </c>
      <c r="H7" s="4">
        <v>62</v>
      </c>
      <c r="I7" s="4">
        <v>13</v>
      </c>
      <c r="L7" s="4"/>
      <c r="M7" s="7"/>
      <c r="N7" s="7"/>
      <c r="O7" s="7">
        <v>2.7827648114901255E-2</v>
      </c>
      <c r="P7" s="7">
        <v>3.859964093357271E-2</v>
      </c>
      <c r="Q7" s="7">
        <v>3.231597845601436E-2</v>
      </c>
      <c r="R7" s="7">
        <v>5.565529622980251E-2</v>
      </c>
      <c r="S7" s="7">
        <v>1.1669658886894075E-2</v>
      </c>
    </row>
    <row r="8" spans="1:20" ht="16.5" thickBot="1" x14ac:dyDescent="0.3">
      <c r="A8" s="3" t="s">
        <v>11</v>
      </c>
      <c r="B8" s="4"/>
      <c r="C8" s="4"/>
      <c r="D8" s="4"/>
      <c r="E8" s="4"/>
      <c r="F8" s="4"/>
      <c r="G8" s="4">
        <v>15</v>
      </c>
      <c r="H8" s="4">
        <v>25</v>
      </c>
      <c r="I8" s="4">
        <v>37</v>
      </c>
      <c r="L8" s="4"/>
      <c r="M8" s="7"/>
      <c r="N8" s="7"/>
      <c r="O8" s="7"/>
      <c r="P8" s="7"/>
      <c r="Q8" s="7">
        <v>1.3464991023339317E-2</v>
      </c>
      <c r="R8" s="7">
        <v>2.244165170556553E-2</v>
      </c>
      <c r="S8" s="7">
        <v>3.3213644524236981E-2</v>
      </c>
    </row>
    <row r="9" spans="1:20" ht="16.5" thickBot="1" x14ac:dyDescent="0.3">
      <c r="A9" s="3" t="s">
        <v>12</v>
      </c>
      <c r="B9" s="4"/>
      <c r="C9" s="4"/>
      <c r="D9" s="4"/>
      <c r="E9" s="4"/>
      <c r="F9" s="4"/>
      <c r="G9" s="4"/>
      <c r="H9" s="4">
        <v>12</v>
      </c>
      <c r="I9" s="4">
        <v>9</v>
      </c>
      <c r="L9" s="4"/>
      <c r="M9" s="7"/>
      <c r="N9" s="7"/>
      <c r="O9" s="7"/>
      <c r="P9" s="7"/>
      <c r="Q9" s="7"/>
      <c r="R9" s="7">
        <v>1.0771992818671455E-2</v>
      </c>
      <c r="S9" s="7">
        <v>8.0789946140035901E-3</v>
      </c>
    </row>
    <row r="10" spans="1:20" x14ac:dyDescent="0.25">
      <c r="I10">
        <f>SUM(B2:I9)</f>
        <v>1114</v>
      </c>
    </row>
    <row r="11" spans="1:20" ht="16.5" thickBot="1" x14ac:dyDescent="0.3">
      <c r="I11" s="6">
        <v>1114</v>
      </c>
    </row>
    <row r="12" spans="1:20" ht="16.5" thickBot="1" x14ac:dyDescent="0.3">
      <c r="A12" s="1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13</v>
      </c>
      <c r="H12" s="2" t="s">
        <v>14</v>
      </c>
      <c r="I12" s="2" t="s">
        <v>15</v>
      </c>
      <c r="K12" s="10" t="s">
        <v>19</v>
      </c>
      <c r="L12">
        <f>-(L13*LOG(L13,2))</f>
        <v>0.34673344797874411</v>
      </c>
      <c r="M12">
        <f>-(M13*LOG(M13,2))</f>
        <v>0.51638712058788683</v>
      </c>
    </row>
    <row r="13" spans="1:20" ht="16.5" thickBot="1" x14ac:dyDescent="0.3">
      <c r="A13" s="3" t="s">
        <v>5</v>
      </c>
      <c r="B13" s="7">
        <f>B2/$I$11</f>
        <v>8.9766606822262122E-3</v>
      </c>
      <c r="C13" s="7">
        <f>C2/$I$11</f>
        <v>3.5906642728904849E-3</v>
      </c>
      <c r="D13" s="7"/>
      <c r="E13" s="7"/>
      <c r="F13" s="7"/>
      <c r="G13" s="7"/>
      <c r="H13" s="7"/>
      <c r="I13" s="7"/>
      <c r="J13" s="8">
        <f>SUM(B13:I13)</f>
        <v>1.2567324955116697E-2</v>
      </c>
      <c r="L13" s="7">
        <f>L2/$J13</f>
        <v>0.7142857142857143</v>
      </c>
      <c r="M13" s="7">
        <f>M2/$J13</f>
        <v>0.2857142857142857</v>
      </c>
      <c r="N13" s="7"/>
      <c r="O13" s="7"/>
      <c r="P13" s="7"/>
      <c r="Q13" s="7"/>
      <c r="R13" s="7"/>
      <c r="S13" s="7"/>
      <c r="T13" s="8"/>
    </row>
    <row r="14" spans="1:20" ht="16.5" thickBot="1" x14ac:dyDescent="0.3">
      <c r="A14" s="3" t="s">
        <v>6</v>
      </c>
      <c r="B14" s="7">
        <f t="shared" ref="B14:C14" si="0">B3/$I$11</f>
        <v>4.039497307001795E-2</v>
      </c>
      <c r="C14" s="7">
        <f t="shared" si="0"/>
        <v>1.9748653500897665E-2</v>
      </c>
      <c r="D14" s="7">
        <f t="shared" ref="D14:E14" si="1">D3/$I$11</f>
        <v>1.526032315978456E-2</v>
      </c>
      <c r="E14" s="7">
        <f t="shared" si="1"/>
        <v>2.0646319569120289E-2</v>
      </c>
      <c r="F14" s="7"/>
      <c r="G14" s="7"/>
      <c r="H14" s="7"/>
      <c r="I14" s="7"/>
      <c r="J14" s="8">
        <f t="shared" ref="J14:J20" si="2">SUM(B14:I14)</f>
        <v>9.6050269299820454E-2</v>
      </c>
      <c r="L14" s="7">
        <f t="shared" ref="L14:M16" si="3">L3/$J14</f>
        <v>0.42056074766355145</v>
      </c>
      <c r="M14" s="7">
        <f t="shared" si="3"/>
        <v>0.20560747663551404</v>
      </c>
      <c r="N14" s="7">
        <f t="shared" ref="N14:O14" si="4">N3/$J14</f>
        <v>0.15887850467289721</v>
      </c>
      <c r="O14" s="7">
        <f t="shared" si="4"/>
        <v>0.21495327102803743</v>
      </c>
      <c r="P14" s="7"/>
      <c r="Q14" s="7"/>
      <c r="R14" s="7"/>
      <c r="S14" s="7"/>
      <c r="T14" s="8"/>
    </row>
    <row r="15" spans="1:20" ht="16.5" thickBot="1" x14ac:dyDescent="0.3">
      <c r="A15" s="3" t="s">
        <v>7</v>
      </c>
      <c r="B15" s="7">
        <f t="shared" ref="B15:C15" si="5">B4/$I$11</f>
        <v>1.7055655296229804E-2</v>
      </c>
      <c r="C15" s="7">
        <f t="shared" si="5"/>
        <v>4.8473967684021541E-2</v>
      </c>
      <c r="D15" s="7">
        <f t="shared" ref="D15:E15" si="6">D4/$I$11</f>
        <v>2.333931777378815E-2</v>
      </c>
      <c r="E15" s="7">
        <f t="shared" si="6"/>
        <v>3.141831238779174E-2</v>
      </c>
      <c r="F15" s="7">
        <f t="shared" ref="F15:G15" si="7">F4/$I$11</f>
        <v>2.6032315978456014E-2</v>
      </c>
      <c r="G15" s="7">
        <f t="shared" si="7"/>
        <v>1.1669658886894075E-2</v>
      </c>
      <c r="H15" s="7"/>
      <c r="I15" s="7"/>
      <c r="J15" s="8">
        <f t="shared" si="2"/>
        <v>0.15798922800718135</v>
      </c>
      <c r="L15" s="7">
        <f t="shared" si="3"/>
        <v>0.10795454545454546</v>
      </c>
      <c r="M15" s="7">
        <f t="shared" ref="M15:O15" si="8">M4/$J15</f>
        <v>0.30681818181818177</v>
      </c>
      <c r="N15" s="7">
        <f t="shared" si="8"/>
        <v>0.14772727272727271</v>
      </c>
      <c r="O15" s="7">
        <f t="shared" si="8"/>
        <v>0.19886363636363633</v>
      </c>
      <c r="P15" s="7">
        <f t="shared" ref="P15:Q15" si="9">P4/$J15</f>
        <v>0.16477272727272727</v>
      </c>
      <c r="Q15" s="7">
        <f t="shared" si="9"/>
        <v>7.3863636363636354E-2</v>
      </c>
      <c r="R15" s="7"/>
      <c r="S15" s="7"/>
      <c r="T15" s="8"/>
    </row>
    <row r="16" spans="1:20" ht="16.5" thickBot="1" x14ac:dyDescent="0.3">
      <c r="A16" s="3" t="s">
        <v>8</v>
      </c>
      <c r="B16" s="7">
        <f t="shared" ref="B16:C16" si="10">B5/$I$11</f>
        <v>9.8743267504488325E-3</v>
      </c>
      <c r="C16" s="7">
        <f t="shared" si="10"/>
        <v>3.5008976660682228E-2</v>
      </c>
      <c r="D16" s="7">
        <f t="shared" ref="D16:E18" si="11">D5/$I$11</f>
        <v>6.8222621184919216E-2</v>
      </c>
      <c r="E16" s="7">
        <f t="shared" si="11"/>
        <v>6.283662477558348E-2</v>
      </c>
      <c r="F16" s="7">
        <f t="shared" ref="F16:G16" si="12">F5/$I$11</f>
        <v>4.5780969479353679E-2</v>
      </c>
      <c r="G16" s="7">
        <f t="shared" si="12"/>
        <v>2.7827648114901255E-2</v>
      </c>
      <c r="H16" s="7"/>
      <c r="I16" s="7"/>
      <c r="J16" s="8">
        <f t="shared" si="2"/>
        <v>0.24955116696588869</v>
      </c>
      <c r="L16" s="7">
        <f t="shared" si="3"/>
        <v>3.9568345323741004E-2</v>
      </c>
      <c r="M16" s="7">
        <f t="shared" ref="M16:N17" si="13">M5/$J16</f>
        <v>0.14028776978417268</v>
      </c>
      <c r="N16" s="7">
        <f t="shared" si="13"/>
        <v>0.2733812949640288</v>
      </c>
      <c r="O16" s="7">
        <f t="shared" ref="O16:P16" si="14">O5/$J16</f>
        <v>0.25179856115107913</v>
      </c>
      <c r="P16" s="7">
        <f t="shared" si="14"/>
        <v>0.18345323741007194</v>
      </c>
      <c r="Q16" s="7">
        <f t="shared" ref="Q16" si="15">Q5/$J16</f>
        <v>0.11151079136690646</v>
      </c>
      <c r="R16" s="7"/>
      <c r="S16" s="7"/>
      <c r="T16" s="8"/>
    </row>
    <row r="17" spans="1:21" ht="16.5" thickBot="1" x14ac:dyDescent="0.3">
      <c r="A17" s="3" t="s">
        <v>9</v>
      </c>
      <c r="B17" s="4"/>
      <c r="C17" s="7"/>
      <c r="D17" s="7">
        <f t="shared" si="11"/>
        <v>1.526032315978456E-2</v>
      </c>
      <c r="E17" s="7">
        <f t="shared" si="11"/>
        <v>4.2190305206463198E-2</v>
      </c>
      <c r="F17" s="7">
        <f t="shared" ref="F17:G17" si="16">F6/$I$11</f>
        <v>6.5529622980251348E-2</v>
      </c>
      <c r="G17" s="7">
        <f t="shared" si="16"/>
        <v>7.4506283662477552E-2</v>
      </c>
      <c r="H17" s="7">
        <f t="shared" ref="H17:I17" si="17">H6/$I$11</f>
        <v>2.6929982046678635E-2</v>
      </c>
      <c r="I17" s="7">
        <f t="shared" si="17"/>
        <v>5.3859964093357273E-3</v>
      </c>
      <c r="J17" s="8">
        <f t="shared" si="2"/>
        <v>0.22980251346499103</v>
      </c>
      <c r="L17" s="7"/>
      <c r="M17" s="7"/>
      <c r="N17" s="7">
        <f t="shared" si="13"/>
        <v>6.640625E-2</v>
      </c>
      <c r="O17" s="7">
        <f t="shared" ref="O17:P18" si="18">O6/$J17</f>
        <v>0.18359375</v>
      </c>
      <c r="P17" s="7">
        <f t="shared" si="18"/>
        <v>0.28515625</v>
      </c>
      <c r="Q17" s="7">
        <f t="shared" ref="Q17:S17" si="19">Q6/$J17</f>
        <v>0.32421874999999994</v>
      </c>
      <c r="R17" s="7">
        <f t="shared" si="19"/>
        <v>0.11718749999999999</v>
      </c>
      <c r="S17" s="7">
        <f t="shared" si="19"/>
        <v>2.34375E-2</v>
      </c>
      <c r="T17" s="8"/>
    </row>
    <row r="18" spans="1:21" ht="16.5" thickBot="1" x14ac:dyDescent="0.3">
      <c r="A18" s="3" t="s">
        <v>10</v>
      </c>
      <c r="B18" s="4"/>
      <c r="C18" s="7"/>
      <c r="D18" s="7"/>
      <c r="E18" s="7">
        <f t="shared" si="11"/>
        <v>2.7827648114901255E-2</v>
      </c>
      <c r="F18" s="7">
        <f t="shared" ref="F18:G19" si="20">F7/$I$11</f>
        <v>3.859964093357271E-2</v>
      </c>
      <c r="G18" s="7">
        <f t="shared" si="20"/>
        <v>3.231597845601436E-2</v>
      </c>
      <c r="H18" s="7">
        <f t="shared" ref="H18:I18" si="21">H7/$I$11</f>
        <v>5.565529622980251E-2</v>
      </c>
      <c r="I18" s="7">
        <f t="shared" si="21"/>
        <v>1.1669658886894075E-2</v>
      </c>
      <c r="J18" s="8">
        <f t="shared" si="2"/>
        <v>0.16606822262118492</v>
      </c>
      <c r="L18" s="7"/>
      <c r="M18" s="7"/>
      <c r="N18" s="7"/>
      <c r="O18" s="7">
        <f t="shared" si="18"/>
        <v>0.16756756756756755</v>
      </c>
      <c r="P18" s="7">
        <f t="shared" si="18"/>
        <v>0.23243243243243242</v>
      </c>
      <c r="Q18" s="7">
        <f t="shared" ref="Q18:S18" si="22">Q7/$J18</f>
        <v>0.19459459459459458</v>
      </c>
      <c r="R18" s="7">
        <f t="shared" si="22"/>
        <v>0.3351351351351351</v>
      </c>
      <c r="S18" s="7">
        <f t="shared" si="22"/>
        <v>7.027027027027026E-2</v>
      </c>
      <c r="T18" s="8"/>
    </row>
    <row r="19" spans="1:21" ht="16.5" thickBot="1" x14ac:dyDescent="0.3">
      <c r="A19" s="3" t="s">
        <v>11</v>
      </c>
      <c r="B19" s="4"/>
      <c r="C19" s="7"/>
      <c r="D19" s="7"/>
      <c r="E19" s="7"/>
      <c r="F19" s="7"/>
      <c r="G19" s="7">
        <f t="shared" si="20"/>
        <v>1.3464991023339317E-2</v>
      </c>
      <c r="H19" s="7">
        <f t="shared" ref="H19:I20" si="23">H8/$I$11</f>
        <v>2.244165170556553E-2</v>
      </c>
      <c r="I19" s="7">
        <f t="shared" si="23"/>
        <v>3.3213644524236981E-2</v>
      </c>
      <c r="J19" s="8">
        <f t="shared" si="2"/>
        <v>6.9120287253141829E-2</v>
      </c>
      <c r="L19" s="7"/>
      <c r="M19" s="7"/>
      <c r="N19" s="7"/>
      <c r="O19" s="7"/>
      <c r="P19" s="7"/>
      <c r="Q19" s="7">
        <f t="shared" ref="Q19:S20" si="24">Q8/$J19</f>
        <v>0.19480519480519481</v>
      </c>
      <c r="R19" s="7">
        <f t="shared" si="24"/>
        <v>0.32467532467532467</v>
      </c>
      <c r="S19" s="7">
        <f t="shared" si="24"/>
        <v>0.48051948051948051</v>
      </c>
      <c r="T19" s="8"/>
    </row>
    <row r="20" spans="1:21" ht="16.5" thickBot="1" x14ac:dyDescent="0.3">
      <c r="A20" s="3" t="s">
        <v>12</v>
      </c>
      <c r="B20" s="4"/>
      <c r="C20" s="7"/>
      <c r="D20" s="7"/>
      <c r="E20" s="7"/>
      <c r="F20" s="7"/>
      <c r="G20" s="7"/>
      <c r="H20" s="7">
        <f t="shared" si="23"/>
        <v>1.0771992818671455E-2</v>
      </c>
      <c r="I20" s="7">
        <f t="shared" si="23"/>
        <v>8.0789946140035901E-3</v>
      </c>
      <c r="J20" s="8">
        <f t="shared" si="2"/>
        <v>1.8850987432675045E-2</v>
      </c>
      <c r="L20" s="7"/>
      <c r="M20" s="7"/>
      <c r="N20" s="7"/>
      <c r="O20" s="7"/>
      <c r="P20" s="7"/>
      <c r="Q20" s="7"/>
      <c r="R20" s="7">
        <f t="shared" si="24"/>
        <v>0.57142857142857151</v>
      </c>
      <c r="S20" s="7">
        <f t="shared" ref="S20" si="25">S9/$J20</f>
        <v>0.42857142857142855</v>
      </c>
      <c r="T20" s="8"/>
    </row>
    <row r="21" spans="1:21" x14ac:dyDescent="0.25">
      <c r="B21" s="8">
        <f>SUM(B13:B20)</f>
        <v>7.6301615798922792E-2</v>
      </c>
      <c r="C21" s="8">
        <f t="shared" ref="C21:I21" si="26">SUM(C13:C20)</f>
        <v>0.10682226211849191</v>
      </c>
      <c r="D21" s="8">
        <f t="shared" si="26"/>
        <v>0.12208258527827648</v>
      </c>
      <c r="E21" s="8">
        <f t="shared" si="26"/>
        <v>0.18491921005385997</v>
      </c>
      <c r="F21" s="8">
        <f t="shared" si="26"/>
        <v>0.17594254937163376</v>
      </c>
      <c r="G21" s="8">
        <f t="shared" si="26"/>
        <v>0.15978456014362655</v>
      </c>
      <c r="H21" s="8">
        <f t="shared" si="26"/>
        <v>0.11579892280071813</v>
      </c>
      <c r="I21" s="8">
        <f t="shared" si="26"/>
        <v>5.8348294434470371E-2</v>
      </c>
      <c r="J21" s="8"/>
    </row>
    <row r="22" spans="1:21" ht="15.75" x14ac:dyDescent="0.25">
      <c r="B22">
        <f>-LOG(B21,2)</f>
        <v>3.7121425812023303</v>
      </c>
      <c r="C22">
        <f t="shared" ref="C22:I22" si="27">-LOG(C21,2)</f>
        <v>3.2267157540320883</v>
      </c>
      <c r="D22">
        <f t="shared" si="27"/>
        <v>3.0340706760896925</v>
      </c>
      <c r="E22">
        <f t="shared" si="27"/>
        <v>2.4350329901568135</v>
      </c>
      <c r="F22">
        <f t="shared" si="27"/>
        <v>2.5068236732248237</v>
      </c>
      <c r="G22">
        <f t="shared" si="27"/>
        <v>2.6458000863736344</v>
      </c>
      <c r="H22">
        <f t="shared" si="27"/>
        <v>3.1103062619167776</v>
      </c>
      <c r="I22">
        <f t="shared" si="27"/>
        <v>4.0991657043115772</v>
      </c>
      <c r="J22" s="5">
        <f>SUM(B13:I20)</f>
        <v>1</v>
      </c>
      <c r="L22" s="11">
        <f>-(L13*LOG(L13,2))</f>
        <v>0.34673344797874411</v>
      </c>
      <c r="M22" s="11">
        <f>-(M13*LOG(M13,2))</f>
        <v>0.51638712058788683</v>
      </c>
      <c r="N22" s="11"/>
      <c r="O22" s="11"/>
      <c r="P22" s="11"/>
      <c r="Q22" s="11"/>
      <c r="R22" s="11"/>
      <c r="S22" s="11"/>
      <c r="T22" s="8">
        <f>SUM(L22:S22)</f>
        <v>0.863120568566631</v>
      </c>
      <c r="U22">
        <f>T22*J13</f>
        <v>1.0847116660621934E-2</v>
      </c>
    </row>
    <row r="23" spans="1:21" x14ac:dyDescent="0.25">
      <c r="L23" s="11">
        <f t="shared" ref="L23:M23" si="28">-(L14*LOG(L14,2))</f>
        <v>0.52553855189921728</v>
      </c>
      <c r="M23" s="11">
        <f t="shared" si="28"/>
        <v>0.46920353355892241</v>
      </c>
      <c r="N23" s="11">
        <f t="shared" ref="N23:O23" si="29">-(N14*LOG(N14,2))</f>
        <v>0.42166420997723114</v>
      </c>
      <c r="O23" s="11">
        <f t="shared" si="29"/>
        <v>0.47674594110201018</v>
      </c>
      <c r="P23" s="11"/>
      <c r="Q23" s="11"/>
      <c r="R23" s="11"/>
      <c r="S23" s="11"/>
      <c r="T23" s="8">
        <f t="shared" ref="T23:T29" si="30">SUM(L23:S23)</f>
        <v>1.893152236537381</v>
      </c>
      <c r="U23">
        <f t="shared" ref="U23:U29" si="31">T23*J14</f>
        <v>0.18183778214497284</v>
      </c>
    </row>
    <row r="24" spans="1:21" x14ac:dyDescent="0.25">
      <c r="A24" t="s">
        <v>16</v>
      </c>
      <c r="B24" s="8">
        <f>B21*B22</f>
        <v>0.28324247702172178</v>
      </c>
      <c r="C24" s="8">
        <f t="shared" ref="C24:H24" si="32">C21*C22</f>
        <v>0.344685076059083</v>
      </c>
      <c r="D24" s="8">
        <f t="shared" si="32"/>
        <v>0.37040719205403788</v>
      </c>
      <c r="E24" s="8">
        <f t="shared" si="32"/>
        <v>0.45028437699488655</v>
      </c>
      <c r="F24" s="8">
        <f t="shared" si="32"/>
        <v>0.44105694789233885</v>
      </c>
      <c r="G24" s="8">
        <f t="shared" si="32"/>
        <v>0.42275800302918032</v>
      </c>
      <c r="H24" s="8">
        <f t="shared" si="32"/>
        <v>0.36017011471029109</v>
      </c>
      <c r="I24" s="8">
        <f>I21*I22</f>
        <v>0.23917932745085502</v>
      </c>
      <c r="J24" s="8">
        <f>SUM(B24:I24)</f>
        <v>2.9117835152123948</v>
      </c>
      <c r="L24" s="11">
        <f t="shared" ref="L24:M24" si="33">-(L15*LOG(L15,2))</f>
        <v>0.34669646590159386</v>
      </c>
      <c r="M24" s="11">
        <f t="shared" si="33"/>
        <v>0.52298512664537922</v>
      </c>
      <c r="N24" s="11">
        <f t="shared" ref="N24:Q24" si="34">-(N15*LOG(N15,2))</f>
        <v>0.40757834893693939</v>
      </c>
      <c r="O24" s="11">
        <f t="shared" si="34"/>
        <v>0.46338182420017937</v>
      </c>
      <c r="P24" s="11">
        <f t="shared" si="34"/>
        <v>0.42864811410103426</v>
      </c>
      <c r="Q24" s="11">
        <f t="shared" si="34"/>
        <v>0.27765281083210602</v>
      </c>
      <c r="R24" s="11"/>
      <c r="S24" s="11"/>
      <c r="T24" s="8">
        <f t="shared" si="30"/>
        <v>2.4469426906172322</v>
      </c>
      <c r="U24">
        <f t="shared" si="31"/>
        <v>0.38659058666843171</v>
      </c>
    </row>
    <row r="25" spans="1:21" x14ac:dyDescent="0.25">
      <c r="A25" t="s">
        <v>18</v>
      </c>
      <c r="B25">
        <f>LOG(8,2)</f>
        <v>3</v>
      </c>
      <c r="L25" s="11">
        <f t="shared" ref="L25:M25" si="35">-(L16*LOG(L16,2))</f>
        <v>0.1843690791185191</v>
      </c>
      <c r="M25" s="11">
        <f t="shared" si="35"/>
        <v>0.39751084640499679</v>
      </c>
      <c r="N25" s="11">
        <f t="shared" ref="N25:Q25" si="36">-(N16*LOG(N16,2))</f>
        <v>0.51150010973120164</v>
      </c>
      <c r="O25" s="11">
        <f t="shared" si="36"/>
        <v>0.50099303562769026</v>
      </c>
      <c r="P25" s="11">
        <f t="shared" si="36"/>
        <v>0.44882123118112449</v>
      </c>
      <c r="Q25" s="11">
        <f t="shared" si="36"/>
        <v>0.35290319292243022</v>
      </c>
      <c r="R25" s="11"/>
      <c r="S25" s="11"/>
      <c r="T25" s="8">
        <f t="shared" si="30"/>
        <v>2.3960974949859626</v>
      </c>
      <c r="U25">
        <f t="shared" si="31"/>
        <v>0.5979489260377896</v>
      </c>
    </row>
    <row r="26" spans="1:21" x14ac:dyDescent="0.25">
      <c r="A26" t="s">
        <v>17</v>
      </c>
      <c r="B26" s="9">
        <f>(B25-J24)/B25</f>
        <v>2.9405494929201748E-2</v>
      </c>
      <c r="L26" s="11"/>
      <c r="M26" s="11"/>
      <c r="N26" s="11">
        <f t="shared" ref="N26:S26" si="37">-(N17*LOG(N17,2))</f>
        <v>0.25981692069821966</v>
      </c>
      <c r="O26" s="11">
        <f t="shared" si="37"/>
        <v>0.44896220301230882</v>
      </c>
      <c r="P26" s="11">
        <f t="shared" si="37"/>
        <v>0.51618284063187014</v>
      </c>
      <c r="Q26" s="11">
        <f t="shared" si="37"/>
        <v>0.5268426843679892</v>
      </c>
      <c r="R26" s="11">
        <f t="shared" si="37"/>
        <v>0.36247375832712675</v>
      </c>
      <c r="S26" s="11">
        <f t="shared" si="37"/>
        <v>0.12691494138934789</v>
      </c>
      <c r="T26" s="8">
        <f t="shared" si="30"/>
        <v>2.2411933484268629</v>
      </c>
      <c r="U26">
        <f t="shared" si="31"/>
        <v>0.51503186462951245</v>
      </c>
    </row>
    <row r="27" spans="1:21" x14ac:dyDescent="0.25">
      <c r="L27" s="11"/>
      <c r="M27" s="11"/>
      <c r="N27" s="11"/>
      <c r="O27" s="11">
        <f t="shared" ref="O27" si="38">-(O18*LOG(O18,2))</f>
        <v>0.43185264677844615</v>
      </c>
      <c r="P27" s="11">
        <f t="shared" ref="P27:S27" si="39">-(P18*LOG(P18,2))</f>
        <v>0.48929739648654708</v>
      </c>
      <c r="Q27" s="11">
        <f t="shared" si="39"/>
        <v>0.45952666230629186</v>
      </c>
      <c r="R27" s="11">
        <f t="shared" si="39"/>
        <v>0.52857015842175725</v>
      </c>
      <c r="S27" s="11">
        <f t="shared" si="39"/>
        <v>0.26920131162636679</v>
      </c>
      <c r="T27" s="8">
        <f t="shared" si="30"/>
        <v>2.1784481756194092</v>
      </c>
      <c r="U27">
        <f t="shared" si="31"/>
        <v>0.36177101659747818</v>
      </c>
    </row>
    <row r="28" spans="1:21" x14ac:dyDescent="0.25">
      <c r="L28" s="11"/>
      <c r="M28" s="11"/>
      <c r="N28" s="11"/>
      <c r="O28" s="11"/>
      <c r="P28" s="11"/>
      <c r="Q28" s="11">
        <f>-(Q19*LOG(Q19,2))</f>
        <v>0.4597199893025421</v>
      </c>
      <c r="R28" s="11">
        <f>-(R19*LOG(R19,2))</f>
        <v>0.52692543861044694</v>
      </c>
      <c r="S28" s="11">
        <f>-(S19*LOG(S19,2))</f>
        <v>0.50806918801870404</v>
      </c>
      <c r="T28" s="8">
        <f t="shared" si="30"/>
        <v>1.4947146159316931</v>
      </c>
      <c r="U28">
        <f t="shared" si="31"/>
        <v>0.1033151036146682</v>
      </c>
    </row>
    <row r="29" spans="1:21" x14ac:dyDescent="0.25">
      <c r="L29" s="11"/>
      <c r="M29" s="11"/>
      <c r="N29" s="11"/>
      <c r="O29" s="11"/>
      <c r="P29" s="11"/>
      <c r="Q29" s="11"/>
      <c r="R29" s="11">
        <f t="shared" ref="R29:S29" si="40">-(R20*LOG(R20,2))</f>
        <v>0.46134566974720231</v>
      </c>
      <c r="S29" s="11">
        <f t="shared" si="40"/>
        <v>0.52388246628704915</v>
      </c>
      <c r="T29" s="8">
        <f t="shared" si="30"/>
        <v>0.98522813603425141</v>
      </c>
      <c r="U29">
        <f t="shared" si="31"/>
        <v>1.8572523210699531E-2</v>
      </c>
    </row>
    <row r="30" spans="1:21" x14ac:dyDescent="0.25">
      <c r="L30" s="8"/>
      <c r="M30" s="8"/>
      <c r="N30" s="8"/>
      <c r="O30" s="8"/>
      <c r="P30" s="8"/>
      <c r="Q30" s="8"/>
      <c r="R30" s="8"/>
      <c r="S30" s="8"/>
    </row>
    <row r="31" spans="1:21" x14ac:dyDescent="0.25">
      <c r="J31" t="s">
        <v>20</v>
      </c>
      <c r="K31" s="8">
        <f>J24-T31</f>
        <v>0.73586859564822049</v>
      </c>
      <c r="T31" s="12">
        <f>SUMPRODUCT(T22:T29,J13:J20)</f>
        <v>2.1759149195641743</v>
      </c>
      <c r="U31" s="8">
        <f>SUM(U22:U29)</f>
        <v>2.1759149195641743</v>
      </c>
    </row>
    <row r="34" spans="1:2" x14ac:dyDescent="0.25">
      <c r="A34" t="s">
        <v>22</v>
      </c>
      <c r="B34">
        <v>3.7499999999999999E-3</v>
      </c>
    </row>
    <row r="35" spans="1:2" x14ac:dyDescent="0.25">
      <c r="A35" t="s">
        <v>21</v>
      </c>
      <c r="B35">
        <f>J24/B34</f>
        <v>776.47560405663864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arialover</cp:lastModifiedBy>
  <dcterms:created xsi:type="dcterms:W3CDTF">2012-10-14T14:56:57Z</dcterms:created>
  <dcterms:modified xsi:type="dcterms:W3CDTF">2012-11-14T17:43:12Z</dcterms:modified>
</cp:coreProperties>
</file>