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/>
  <mc:AlternateContent xmlns:mc="http://schemas.openxmlformats.org/markup-compatibility/2006">
    <mc:Choice Requires="x15">
      <x15ac:absPath xmlns:x15ac="http://schemas.microsoft.com/office/spreadsheetml/2010/11/ac" url="C:\Users\olegb\Desktop\"/>
    </mc:Choice>
  </mc:AlternateContent>
  <bookViews>
    <workbookView xWindow="0" yWindow="0" windowWidth="28800" windowHeight="12210"/>
  </bookViews>
  <sheets>
    <sheet name="Заставка" sheetId="1" r:id="rId1"/>
    <sheet name="Условие" sheetId="2" r:id="rId2"/>
    <sheet name="Расчет" sheetId="3" r:id="rId3"/>
    <sheet name="Диаграмма" sheetId="4" r:id="rId4"/>
  </sheets>
  <calcPr calcId="162913"/>
</workbook>
</file>

<file path=xl/calcChain.xml><?xml version="1.0" encoding="utf-8"?>
<calcChain xmlns="http://schemas.openxmlformats.org/spreadsheetml/2006/main">
  <c r="J5" i="3" l="1"/>
  <c r="J4" i="3"/>
  <c r="E7" i="2"/>
  <c r="J7" i="3" s="1"/>
  <c r="F7" i="2"/>
  <c r="G7" i="2"/>
  <c r="D7" i="2"/>
  <c r="E7" i="3" l="1"/>
  <c r="D7" i="3"/>
  <c r="E6" i="3"/>
  <c r="E5" i="3"/>
  <c r="J6" i="3" s="1"/>
  <c r="D6" i="3"/>
  <c r="D5" i="3"/>
  <c r="F7" i="3" l="1"/>
  <c r="F6" i="3"/>
  <c r="F5" i="3"/>
</calcChain>
</file>

<file path=xl/sharedStrings.xml><?xml version="1.0" encoding="utf-8"?>
<sst xmlns="http://schemas.openxmlformats.org/spreadsheetml/2006/main" count="23" uniqueCount="19">
  <si>
    <t>Данная ЭТ позволяет определить абсолютный прирост ВВП за счет изменения:</t>
  </si>
  <si>
    <t>Отрасль</t>
  </si>
  <si>
    <r>
      <t>Объём продукции (</t>
    </r>
    <r>
      <rPr>
        <i/>
        <sz val="12"/>
        <color theme="1"/>
        <rFont val="Times New Roman"/>
        <family val="1"/>
        <charset val="204"/>
      </rPr>
      <t>Q</t>
    </r>
    <r>
      <rPr>
        <sz val="12"/>
        <color theme="1"/>
        <rFont val="Times New Roman"/>
        <family val="1"/>
        <charset val="204"/>
      </rPr>
      <t>) в постоянных ценах</t>
    </r>
  </si>
  <si>
    <t>базисный год</t>
  </si>
  <si>
    <t>отчётный год</t>
  </si>
  <si>
    <t>№1</t>
  </si>
  <si>
    <t>№2</t>
  </si>
  <si>
    <r>
      <t>Определить:
а) динамику фондоотдачи по каждой отрасли и по двум отраслям вместе;
б) объём дополнительной (недоданной) продукции (ΔQ), в том числе за счёт изменения:
1)  объёма ОПФ (ΔQ</t>
    </r>
    <r>
      <rPr>
        <b/>
        <i/>
        <vertAlign val="subscript"/>
        <sz val="14"/>
        <color theme="1"/>
        <rFont val="Arial"/>
        <family val="2"/>
        <charset val="204"/>
      </rPr>
      <t>Ф</t>
    </r>
    <r>
      <rPr>
        <b/>
        <i/>
        <sz val="14"/>
        <color theme="1"/>
        <rFont val="Arial"/>
        <family val="2"/>
        <charset val="204"/>
      </rPr>
      <t>);
2) удельного веса ОПФ с разным уровнем фондоотдачи (ΔQ</t>
    </r>
    <r>
      <rPr>
        <b/>
        <i/>
        <vertAlign val="subscript"/>
        <sz val="14"/>
        <color theme="1"/>
        <rFont val="Arial"/>
        <family val="2"/>
        <charset val="204"/>
      </rPr>
      <t>стр.сдв.</t>
    </r>
    <r>
      <rPr>
        <b/>
        <i/>
        <sz val="14"/>
        <color theme="1"/>
        <rFont val="Arial"/>
        <family val="2"/>
        <charset val="204"/>
      </rPr>
      <t>);
3) фондоотдачи по каждой отрасли (ΔQ</t>
    </r>
    <r>
      <rPr>
        <b/>
        <i/>
        <vertAlign val="subscript"/>
        <sz val="14"/>
        <color theme="1"/>
        <rFont val="Arial"/>
        <family val="2"/>
        <charset val="204"/>
      </rPr>
      <t>f</t>
    </r>
    <r>
      <rPr>
        <b/>
        <i/>
        <sz val="14"/>
        <color theme="1"/>
        <rFont val="Arial"/>
        <family val="2"/>
        <charset val="204"/>
      </rPr>
      <t xml:space="preserve">).
</t>
    </r>
  </si>
  <si>
    <t>Среднегодовая стоимость основных производственных фондов</t>
  </si>
  <si>
    <t>Итого</t>
  </si>
  <si>
    <t>отчётный период</t>
  </si>
  <si>
    <t>базисный период</t>
  </si>
  <si>
    <t>Фондоотдача, руб./руб.</t>
  </si>
  <si>
    <t>Индекс</t>
  </si>
  <si>
    <t>Значение, млн.руб.</t>
  </si>
  <si>
    <t>Фактор</t>
  </si>
  <si>
    <t>Изменение объёма ОПФ</t>
  </si>
  <si>
    <t>Изменение удельного веса ОПФ с разным уровнем фондоотдачи</t>
  </si>
  <si>
    <t>Изменение фондоотдачи по каждой отрасли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</si>
</sst>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0.000"/>
    <numFmt numFmtId="172" formatCode=";;;"/>
  </numFmts>
  <fonts count="16">
    <font>
      <sz val="11"/>
      <color theme="1"/>
      <name val="Century Schoolbook"/>
      <family val="2"/>
      <charset val="204"/>
      <scheme val="minor"/>
    </font>
    <font>
      <sz val="11"/>
      <color theme="1"/>
      <name val="Century Schoolbook"/>
      <family val="2"/>
      <charset val="204"/>
      <scheme val="minor"/>
    </font>
    <font>
      <sz val="11"/>
      <color rgb="FF006100"/>
      <name val="Century Schoolbook"/>
      <family val="2"/>
      <charset val="204"/>
      <scheme val="minor"/>
    </font>
    <font>
      <sz val="48"/>
      <color theme="1"/>
      <name val="Century Schoolbook"/>
      <family val="2"/>
      <charset val="204"/>
      <scheme val="minor"/>
    </font>
    <font>
      <sz val="18"/>
      <color theme="1"/>
      <name val="Century Schoolbook"/>
      <family val="2"/>
      <charset val="204"/>
      <scheme val="minor"/>
    </font>
    <font>
      <b/>
      <i/>
      <sz val="16"/>
      <color theme="1"/>
      <name val="Century Schoolbook"/>
      <family val="2"/>
      <charset val="204"/>
      <scheme val="minor"/>
    </font>
    <font>
      <i/>
      <sz val="16"/>
      <color theme="1"/>
      <name val="Century Schoolbook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4"/>
      <color theme="1"/>
      <name val="Century Schoolbook"/>
      <family val="2"/>
      <charset val="204"/>
      <scheme val="minor"/>
    </font>
    <font>
      <b/>
      <i/>
      <u/>
      <sz val="16"/>
      <color theme="1"/>
      <name val="Century Schoolbook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vertAlign val="subscript"/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rgb="FF15FFB8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/>
    <xf numFmtId="0" fontId="2" fillId="4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5" borderId="0" applyNumberFormat="0" applyBorder="0" applyAlignment="0" applyProtection="0"/>
  </cellStyleXfs>
  <cellXfs count="63">
    <xf numFmtId="0" fontId="0" fillId="0" borderId="0" xfId="0"/>
    <xf numFmtId="0" fontId="1" fillId="2" borderId="0" xfId="1"/>
    <xf numFmtId="0" fontId="1" fillId="2" borderId="1" xfId="1" applyBorder="1"/>
    <xf numFmtId="0" fontId="1" fillId="2" borderId="2" xfId="1" applyBorder="1"/>
    <xf numFmtId="0" fontId="1" fillId="2" borderId="3" xfId="1" applyBorder="1"/>
    <xf numFmtId="0" fontId="3" fillId="2" borderId="4" xfId="1" applyFont="1" applyBorder="1" applyAlignment="1"/>
    <xf numFmtId="0" fontId="1" fillId="2" borderId="0" xfId="1" applyBorder="1"/>
    <xf numFmtId="0" fontId="1" fillId="2" borderId="5" xfId="1" applyBorder="1"/>
    <xf numFmtId="0" fontId="1" fillId="2" borderId="4" xfId="1" applyBorder="1"/>
    <xf numFmtId="0" fontId="1" fillId="2" borderId="6" xfId="1" applyBorder="1"/>
    <xf numFmtId="0" fontId="1" fillId="2" borderId="7" xfId="1" applyBorder="1"/>
    <xf numFmtId="0" fontId="1" fillId="2" borderId="8" xfId="1" applyBorder="1"/>
    <xf numFmtId="0" fontId="0" fillId="2" borderId="0" xfId="1" applyFont="1"/>
    <xf numFmtId="0" fontId="4" fillId="2" borderId="0" xfId="1" applyFont="1"/>
    <xf numFmtId="0" fontId="1" fillId="2" borderId="0" xfId="1" applyBorder="1" applyAlignment="1">
      <alignment horizontal="center"/>
    </xf>
    <xf numFmtId="0" fontId="7" fillId="2" borderId="0" xfId="4" applyFill="1" applyAlignment="1" applyProtection="1">
      <alignment wrapText="1"/>
    </xf>
    <xf numFmtId="0" fontId="7" fillId="2" borderId="0" xfId="4" applyFill="1" applyBorder="1" applyAlignment="1" applyProtection="1">
      <alignment horizontal="center"/>
    </xf>
    <xf numFmtId="0" fontId="1" fillId="2" borderId="10" xfId="1" applyBorder="1"/>
    <xf numFmtId="0" fontId="1" fillId="2" borderId="11" xfId="1" applyBorder="1"/>
    <xf numFmtId="0" fontId="1" fillId="2" borderId="12" xfId="1" applyBorder="1"/>
    <xf numFmtId="0" fontId="1" fillId="2" borderId="13" xfId="1" applyBorder="1"/>
    <xf numFmtId="0" fontId="1" fillId="2" borderId="14" xfId="1" applyBorder="1"/>
    <xf numFmtId="0" fontId="1" fillId="2" borderId="15" xfId="1" applyBorder="1"/>
    <xf numFmtId="0" fontId="1" fillId="2" borderId="16" xfId="1" applyBorder="1"/>
    <xf numFmtId="0" fontId="1" fillId="2" borderId="9" xfId="1" applyBorder="1"/>
    <xf numFmtId="0" fontId="5" fillId="2" borderId="0" xfId="1" applyFont="1" applyAlignment="1">
      <alignment horizontal="center" vertical="center"/>
    </xf>
    <xf numFmtId="0" fontId="9" fillId="2" borderId="0" xfId="1" applyFont="1"/>
    <xf numFmtId="0" fontId="6" fillId="2" borderId="0" xfId="1" applyFont="1" applyBorder="1" applyAlignment="1">
      <alignment wrapText="1"/>
    </xf>
    <xf numFmtId="0" fontId="5" fillId="2" borderId="0" xfId="1" applyFont="1" applyBorder="1" applyAlignment="1">
      <alignment wrapText="1"/>
    </xf>
    <xf numFmtId="0" fontId="1" fillId="2" borderId="0" xfId="1" applyBorder="1" applyAlignment="1">
      <alignment horizontal="center" vertical="center"/>
    </xf>
    <xf numFmtId="0" fontId="1" fillId="2" borderId="0" xfId="1" applyBorder="1" applyAlignment="1">
      <alignment horizontal="justify" vertical="center"/>
    </xf>
    <xf numFmtId="0" fontId="1" fillId="2" borderId="0" xfId="1" applyNumberFormat="1" applyBorder="1" applyAlignment="1">
      <alignment horizontal="center" vertical="center"/>
    </xf>
    <xf numFmtId="0" fontId="6" fillId="2" borderId="0" xfId="1" applyFont="1" applyBorder="1" applyAlignment="1">
      <alignment horizontal="center"/>
    </xf>
    <xf numFmtId="0" fontId="6" fillId="2" borderId="12" xfId="1" applyFont="1" applyBorder="1" applyAlignment="1">
      <alignment horizontal="center"/>
    </xf>
    <xf numFmtId="0" fontId="1" fillId="2" borderId="14" xfId="1" applyBorder="1" applyAlignment="1">
      <alignment horizontal="center"/>
    </xf>
    <xf numFmtId="0" fontId="1" fillId="2" borderId="14" xfId="1" applyBorder="1" applyAlignment="1">
      <alignment horizontal="center" vertical="center"/>
    </xf>
    <xf numFmtId="0" fontId="5" fillId="2" borderId="14" xfId="1" applyFont="1" applyBorder="1" applyAlignment="1">
      <alignment wrapText="1"/>
    </xf>
    <xf numFmtId="0" fontId="6" fillId="2" borderId="14" xfId="1" applyFont="1" applyBorder="1" applyAlignment="1">
      <alignment wrapText="1"/>
    </xf>
    <xf numFmtId="0" fontId="8" fillId="2" borderId="0" xfId="1" applyFont="1" applyBorder="1" applyAlignment="1">
      <alignment horizontal="center" vertical="center"/>
    </xf>
    <xf numFmtId="0" fontId="8" fillId="2" borderId="11" xfId="1" applyFont="1" applyBorder="1" applyAlignment="1">
      <alignment horizontal="center" vertical="center"/>
    </xf>
    <xf numFmtId="0" fontId="7" fillId="2" borderId="0" xfId="4" applyFill="1" applyBorder="1" applyAlignment="1" applyProtection="1"/>
    <xf numFmtId="0" fontId="13" fillId="0" borderId="18" xfId="0" applyFont="1" applyBorder="1" applyAlignment="1">
      <alignment horizontal="center" vertical="center" wrapText="1"/>
    </xf>
    <xf numFmtId="0" fontId="1" fillId="2" borderId="19" xfId="1" applyBorder="1"/>
    <xf numFmtId="0" fontId="1" fillId="2" borderId="0" xfId="1" applyAlignment="1"/>
    <xf numFmtId="0" fontId="0" fillId="2" borderId="0" xfId="1" applyFont="1" applyBorder="1" applyAlignment="1">
      <alignment horizontal="center"/>
    </xf>
    <xf numFmtId="0" fontId="0" fillId="0" borderId="0" xfId="0" applyAlignment="1"/>
    <xf numFmtId="0" fontId="10" fillId="2" borderId="0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justify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" fillId="2" borderId="21" xfId="1" applyBorder="1"/>
    <xf numFmtId="0" fontId="12" fillId="2" borderId="0" xfId="1" applyFont="1" applyBorder="1" applyAlignment="1">
      <alignment horizontal="center"/>
    </xf>
    <xf numFmtId="0" fontId="11" fillId="5" borderId="20" xfId="5" applyFont="1" applyBorder="1" applyAlignment="1">
      <alignment horizontal="center" vertical="center" wrapText="1"/>
    </xf>
    <xf numFmtId="0" fontId="11" fillId="5" borderId="20" xfId="5" applyFont="1" applyBorder="1" applyAlignment="1">
      <alignment horizontal="center" vertical="center" wrapText="1"/>
    </xf>
    <xf numFmtId="169" fontId="11" fillId="5" borderId="20" xfId="5" applyNumberFormat="1" applyFont="1" applyBorder="1" applyAlignment="1">
      <alignment horizontal="center" vertical="center"/>
    </xf>
    <xf numFmtId="169" fontId="11" fillId="5" borderId="20" xfId="5" applyNumberFormat="1" applyFont="1" applyBorder="1" applyAlignment="1">
      <alignment horizontal="center" vertical="center" wrapText="1"/>
    </xf>
    <xf numFmtId="0" fontId="11" fillId="5" borderId="20" xfId="5" applyFont="1" applyBorder="1" applyAlignment="1">
      <alignment horizontal="left" vertical="center" wrapText="1" indent="1"/>
    </xf>
    <xf numFmtId="0" fontId="0" fillId="0" borderId="0" xfId="0" applyFill="1"/>
    <xf numFmtId="172" fontId="1" fillId="2" borderId="0" xfId="1" applyNumberFormat="1" applyBorder="1" applyAlignment="1">
      <alignment horizontal="center" vertical="center"/>
    </xf>
  </cellXfs>
  <cellStyles count="6">
    <cellStyle name="20% — акцент4" xfId="5" builtinId="42"/>
    <cellStyle name="40% — акцент4" xfId="1" builtinId="43"/>
    <cellStyle name="Гиперссылка" xfId="4" builtinId="8"/>
    <cellStyle name="Обычный" xfId="0" builtinId="0"/>
    <cellStyle name="Стиль 1" xfId="2"/>
    <cellStyle name="Стиль 2" xfId="3"/>
  </cellStyles>
  <dxfs count="0"/>
  <tableStyles count="1" defaultTableStyle="TableStyleMedium9" defaultPivotStyle="PivotStyleLight16">
    <tableStyle name="MySqlDefault" pivot="0" table="0" count="0"/>
  </tableStyles>
  <colors>
    <mruColors>
      <color rgb="FF7B9DDB"/>
      <color rgb="FF15FFB8"/>
      <color rgb="FF99FF99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40110455979369E-2"/>
          <c:y val="5.313554434093256E-2"/>
          <c:w val="0.91863399262059586"/>
          <c:h val="0.7168081725893793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Расчет!$I$6</c:f>
              <c:strCache>
                <c:ptCount val="1"/>
                <c:pt idx="0">
                  <c:v>Изменение фондоотдачи по каждой отрасли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Расчет!$J$6</c:f>
              <c:numCache>
                <c:formatCode>0.000</c:formatCode>
                <c:ptCount val="1"/>
                <c:pt idx="0">
                  <c:v>226.61064425770746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E-4DEB-9E08-2816627C20C4}"/>
            </c:ext>
          </c:extLst>
        </c:ser>
        <c:ser>
          <c:idx val="1"/>
          <c:order val="1"/>
          <c:tx>
            <c:strRef>
              <c:f>Расчет!$I$5</c:f>
              <c:strCache>
                <c:ptCount val="1"/>
                <c:pt idx="0">
                  <c:v>Изменение удельного веса ОПФ с разным уровнем фондоотдачи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Расчет!$J$5</c:f>
              <c:numCache>
                <c:formatCode>0.000</c:formatCode>
                <c:ptCount val="1"/>
                <c:pt idx="0">
                  <c:v>75.539893376699183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E-4DEB-9E08-2816627C20C4}"/>
            </c:ext>
          </c:extLst>
        </c:ser>
        <c:ser>
          <c:idx val="0"/>
          <c:order val="2"/>
          <c:tx>
            <c:strRef>
              <c:f>Расчет!$I$4</c:f>
              <c:strCache>
                <c:ptCount val="1"/>
                <c:pt idx="0">
                  <c:v>Изменение объёма ОПФ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76-4CF6-BE6C-FD706D0C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Расчет!$J$4</c:f>
              <c:numCache>
                <c:formatCode>0.000</c:formatCode>
                <c:ptCount val="1"/>
                <c:pt idx="0">
                  <c:v>397.84946236559142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2-49B4-B643-8DE2A7876631}"/>
            </c:ext>
          </c:extLst>
        </c:ser>
        <c:ser>
          <c:idx val="3"/>
          <c:order val="3"/>
          <c:tx>
            <c:strRef>
              <c:f>Расчет!$I$7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Расчет!$J$7</c:f>
              <c:numCache>
                <c:formatCode>0.000</c:formatCode>
                <c:ptCount val="1"/>
                <c:pt idx="0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E-4DEB-9E08-2816627C2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13482048"/>
        <c:axId val="913480736"/>
      </c:barChart>
      <c:catAx>
        <c:axId val="91348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3480736"/>
        <c:crosses val="autoZero"/>
        <c:auto val="1"/>
        <c:lblAlgn val="ctr"/>
        <c:lblOffset val="100"/>
        <c:noMultiLvlLbl val="0"/>
      </c:catAx>
      <c:valAx>
        <c:axId val="91348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1348204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7.7528658950433552E-2"/>
          <c:y val="0.87820804908165528"/>
          <c:w val="0.85573633347736677"/>
          <c:h val="0.11069896579022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44;&#1080;&#1072;&#1075;&#1088;&#1072;&#1084;&#1084;&#1072;!A1"/><Relationship Id="rId2" Type="http://schemas.openxmlformats.org/officeDocument/2006/relationships/hyperlink" Target="#&#1056;&#1072;&#1089;&#1095;&#1077;&#1090;!A1"/><Relationship Id="rId1" Type="http://schemas.openxmlformats.org/officeDocument/2006/relationships/hyperlink" Target="#&#1059;&#1089;&#1083;&#1086;&#1074;&#1080;&#1077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2</xdr:row>
      <xdr:rowOff>110074</xdr:rowOff>
    </xdr:from>
    <xdr:ext cx="9467850" cy="1595180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4074" y="493397"/>
          <a:ext cx="9467850" cy="1595180"/>
        </a:xfrm>
        <a:prstGeom prst="rect">
          <a:avLst/>
        </a:prstGeom>
        <a:noFill/>
      </xdr:spPr>
      <xdr:txBody>
        <a:bodyPr wrap="square" lIns="91440" tIns="45720" rIns="91440" bIns="45720" anchor="t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extrusionClr>
              <a:schemeClr val="accent5">
                <a:lumMod val="50000"/>
              </a:schemeClr>
            </a:extrusionClr>
            <a:contourClr>
              <a:srgbClr val="FFC000"/>
            </a:contourClr>
          </a:sp3d>
        </a:bodyPr>
        <a:lstStyle/>
        <a:p>
          <a:pPr lvl="0" algn="ctr"/>
          <a:r>
            <a:rPr lang="ru-RU" sz="4800" b="1" u="none" cap="none" spc="0"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  <a:solidFill>
                <a:schemeClr val="tx2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rPr>
            <a:t>Анализ</a:t>
          </a:r>
          <a:r>
            <a:rPr lang="ru-RU" sz="4800" b="1" u="none" cap="none" spc="0" baseline="0"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  <a:solidFill>
                <a:schemeClr val="tx2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rPr>
            <a:t> динамики фондоотдачи</a:t>
          </a:r>
        </a:p>
        <a:p>
          <a:pPr algn="ctr"/>
          <a:endParaRPr lang="ru-RU" sz="4800" b="1" cap="none" spc="0"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olidFill>
              <a:schemeClr val="accent5">
                <a:lumMod val="75000"/>
              </a:schemeClr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oneCellAnchor>
  <xdr:twoCellAnchor>
    <xdr:from>
      <xdr:col>1</xdr:col>
      <xdr:colOff>255549</xdr:colOff>
      <xdr:row>9</xdr:row>
      <xdr:rowOff>151006</xdr:rowOff>
    </xdr:from>
    <xdr:to>
      <xdr:col>5</xdr:col>
      <xdr:colOff>378164</xdr:colOff>
      <xdr:row>15</xdr:row>
      <xdr:rowOff>116159</xdr:rowOff>
    </xdr:to>
    <xdr:sp macro="" textlink="">
      <xdr:nvSpPr>
        <xdr:cNvPr id="3" name="Прямоугольни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 flipV="1">
          <a:off x="940884" y="1823689"/>
          <a:ext cx="2863957" cy="1080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4000"/>
            <a:t>Условие</a:t>
          </a:r>
        </a:p>
        <a:p>
          <a:pPr algn="ctr"/>
          <a:endParaRPr lang="ru-RU" sz="4000"/>
        </a:p>
      </xdr:txBody>
    </xdr:sp>
    <xdr:clientData/>
  </xdr:twoCellAnchor>
  <xdr:twoCellAnchor>
    <xdr:from>
      <xdr:col>7</xdr:col>
      <xdr:colOff>436466</xdr:colOff>
      <xdr:row>9</xdr:row>
      <xdr:rowOff>128622</xdr:rowOff>
    </xdr:from>
    <xdr:to>
      <xdr:col>11</xdr:col>
      <xdr:colOff>569176</xdr:colOff>
      <xdr:row>15</xdr:row>
      <xdr:rowOff>92927</xdr:rowOff>
    </xdr:to>
    <xdr:sp macro="" textlink="">
      <xdr:nvSpPr>
        <xdr:cNvPr id="12" name="Прямоугольник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0800000" flipV="1">
          <a:off x="5233814" y="1801305"/>
          <a:ext cx="2874051" cy="107942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4000"/>
            <a:t>Расчет</a:t>
          </a:r>
        </a:p>
      </xdr:txBody>
    </xdr:sp>
    <xdr:clientData/>
  </xdr:twoCellAnchor>
  <xdr:twoCellAnchor>
    <xdr:from>
      <xdr:col>13</xdr:col>
      <xdr:colOff>467416</xdr:colOff>
      <xdr:row>9</xdr:row>
      <xdr:rowOff>95716</xdr:rowOff>
    </xdr:from>
    <xdr:to>
      <xdr:col>17</xdr:col>
      <xdr:colOff>580788</xdr:colOff>
      <xdr:row>15</xdr:row>
      <xdr:rowOff>69695</xdr:rowOff>
    </xdr:to>
    <xdr:sp macro="" textlink="">
      <xdr:nvSpPr>
        <xdr:cNvPr id="14" name="Прямоугольник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0800000" flipV="1">
          <a:off x="9376776" y="1768399"/>
          <a:ext cx="2854713" cy="10891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4000"/>
            <a:t>Диаграмма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1</xdr:row>
      <xdr:rowOff>235324</xdr:rowOff>
    </xdr:from>
    <xdr:to>
      <xdr:col>17</xdr:col>
      <xdr:colOff>3675528</xdr:colOff>
      <xdr:row>24</xdr:row>
      <xdr:rowOff>2577353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"/>
  <sheetViews>
    <sheetView tabSelected="1" zoomScale="82" zoomScaleNormal="82" workbookViewId="0">
      <selection activeCell="G17" sqref="G17"/>
    </sheetView>
  </sheetViews>
  <sheetFormatPr defaultRowHeight="14.25"/>
  <cols>
    <col min="1" max="2" width="9" style="1" customWidth="1"/>
    <col min="3" max="16384" width="9" style="1"/>
  </cols>
  <sheetData>
    <row r="2" spans="2:18" ht="15" thickBot="1"/>
    <row r="3" spans="2:18" ht="15" thickTop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ht="1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18" ht="15" customHeight="1"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2:18" ht="15" customHeight="1"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2:18" ht="15" customHeight="1"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2:18" ht="15" customHeight="1" thickBo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2:18" ht="15" customHeight="1" thickTop="1"/>
    <row r="10" spans="2:18" ht="15" customHeight="1"/>
    <row r="11" spans="2:18" ht="15" customHeight="1">
      <c r="C11" s="44"/>
      <c r="D11" s="45"/>
      <c r="E11" s="45"/>
    </row>
    <row r="12" spans="2:18" ht="15" customHeight="1">
      <c r="C12" s="45"/>
      <c r="D12" s="45"/>
      <c r="E12" s="45"/>
      <c r="O12" s="14"/>
      <c r="P12" s="14"/>
      <c r="Q12" s="14"/>
    </row>
    <row r="13" spans="2:18" ht="15" customHeight="1">
      <c r="C13" s="45"/>
      <c r="D13" s="45"/>
      <c r="E13" s="45"/>
      <c r="N13" s="43"/>
      <c r="O13" s="43"/>
      <c r="P13" s="43"/>
      <c r="Q13" s="43"/>
    </row>
    <row r="14" spans="2:18" ht="15" customHeight="1"/>
    <row r="15" spans="2:18" ht="15" customHeight="1"/>
    <row r="16" spans="2:18" ht="15" customHeight="1">
      <c r="E16" s="15"/>
      <c r="G16" s="16"/>
      <c r="H16" s="16"/>
      <c r="I16" s="16"/>
      <c r="J16" s="16"/>
      <c r="K16" s="16"/>
      <c r="L16" s="16"/>
      <c r="M16" s="16"/>
    </row>
    <row r="17" spans="4:16" ht="15" customHeight="1"/>
    <row r="18" spans="4:16" ht="15" customHeight="1"/>
    <row r="19" spans="4:16" ht="15" customHeight="1"/>
    <row r="20" spans="4:16" ht="15" customHeight="1"/>
    <row r="21" spans="4:16" ht="15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4:16" ht="15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sheetProtection sheet="1" scenarios="1" selectLockedCells="1" selectUnlockedCells="1"/>
  <mergeCells count="2">
    <mergeCell ref="N13:Q13"/>
    <mergeCell ref="C11:E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showGridLines="0" zoomScale="85" zoomScaleNormal="85" workbookViewId="0">
      <selection activeCell="F6" sqref="F6"/>
    </sheetView>
  </sheetViews>
  <sheetFormatPr defaultRowHeight="14.25"/>
  <cols>
    <col min="1" max="1" width="9" style="1" customWidth="1"/>
    <col min="2" max="2" width="9" style="1"/>
    <col min="3" max="3" width="15.75" style="1" customWidth="1"/>
    <col min="4" max="7" width="27.375" style="1" customWidth="1"/>
    <col min="8" max="12" width="9" style="1" customWidth="1"/>
    <col min="13" max="16384" width="9" style="1"/>
  </cols>
  <sheetData>
    <row r="1" spans="2:13">
      <c r="E1" s="6"/>
      <c r="F1" s="6"/>
      <c r="G1" s="6"/>
      <c r="H1" s="6"/>
    </row>
    <row r="2" spans="2:13" ht="15" thickBot="1">
      <c r="I2" s="6"/>
      <c r="J2" s="6"/>
    </row>
    <row r="3" spans="2:13" ht="56.25" customHeight="1" thickBot="1">
      <c r="B3" s="17"/>
      <c r="C3" s="48" t="s">
        <v>1</v>
      </c>
      <c r="D3" s="50" t="s">
        <v>2</v>
      </c>
      <c r="E3" s="51"/>
      <c r="F3" s="50" t="s">
        <v>8</v>
      </c>
      <c r="G3" s="51"/>
      <c r="H3" s="33"/>
      <c r="I3" s="32"/>
      <c r="J3" s="32"/>
      <c r="K3" s="6"/>
      <c r="L3" s="6"/>
      <c r="M3" s="6"/>
    </row>
    <row r="4" spans="2:13" ht="16.5" thickBot="1">
      <c r="B4" s="20"/>
      <c r="C4" s="49"/>
      <c r="D4" s="52" t="s">
        <v>3</v>
      </c>
      <c r="E4" s="52" t="s">
        <v>4</v>
      </c>
      <c r="F4" s="52" t="s">
        <v>3</v>
      </c>
      <c r="G4" s="52" t="s">
        <v>4</v>
      </c>
      <c r="H4" s="34"/>
      <c r="I4" s="14"/>
      <c r="J4" s="6"/>
      <c r="K4" s="6"/>
    </row>
    <row r="5" spans="2:13" ht="16.5" thickBot="1">
      <c r="B5" s="20"/>
      <c r="C5" s="41" t="s">
        <v>5</v>
      </c>
      <c r="D5" s="53">
        <v>21000</v>
      </c>
      <c r="E5" s="53">
        <v>21600</v>
      </c>
      <c r="F5" s="53">
        <v>5100</v>
      </c>
      <c r="G5" s="53">
        <v>5400</v>
      </c>
      <c r="H5" s="34"/>
      <c r="I5" s="14"/>
      <c r="J5" s="14"/>
      <c r="K5" s="14"/>
      <c r="L5" s="6"/>
      <c r="M5" s="6"/>
    </row>
    <row r="6" spans="2:13" ht="18.75" customHeight="1" thickBot="1">
      <c r="B6" s="20"/>
      <c r="C6" s="41" t="s">
        <v>6</v>
      </c>
      <c r="D6" s="53">
        <v>16000</v>
      </c>
      <c r="E6" s="53">
        <v>16100</v>
      </c>
      <c r="F6" s="53">
        <v>4200</v>
      </c>
      <c r="G6" s="53">
        <v>4000</v>
      </c>
      <c r="H6" s="35"/>
      <c r="I6" s="29"/>
      <c r="J6" s="29"/>
      <c r="K6" s="29"/>
      <c r="L6" s="6"/>
      <c r="M6" s="6"/>
    </row>
    <row r="7" spans="2:13" ht="29.25" customHeight="1">
      <c r="B7" s="20"/>
      <c r="C7" s="6"/>
      <c r="D7" s="62">
        <f>SUM(D5:D6)</f>
        <v>37000</v>
      </c>
      <c r="E7" s="62">
        <f t="shared" ref="E7:G7" si="0">SUM(E5:E6)</f>
        <v>37700</v>
      </c>
      <c r="F7" s="62">
        <f t="shared" si="0"/>
        <v>9300</v>
      </c>
      <c r="G7" s="62">
        <f t="shared" si="0"/>
        <v>9400</v>
      </c>
      <c r="H7" s="35"/>
      <c r="I7" s="29"/>
      <c r="J7" s="29"/>
      <c r="K7" s="29"/>
      <c r="L7" s="6"/>
      <c r="M7" s="6"/>
    </row>
    <row r="8" spans="2:13" ht="5.25" hidden="1" customHeight="1">
      <c r="B8" s="20"/>
      <c r="C8" s="6"/>
      <c r="D8" s="30"/>
      <c r="E8" s="30"/>
      <c r="F8" s="30"/>
      <c r="G8" s="30"/>
      <c r="H8" s="35"/>
      <c r="I8" s="29"/>
      <c r="J8" s="29"/>
      <c r="K8" s="29"/>
      <c r="L8" s="6"/>
      <c r="M8" s="6"/>
    </row>
    <row r="9" spans="2:13" hidden="1">
      <c r="B9" s="20"/>
      <c r="C9" s="6"/>
      <c r="D9" s="30"/>
      <c r="E9" s="30"/>
      <c r="F9" s="30"/>
      <c r="G9" s="30"/>
      <c r="H9" s="35"/>
      <c r="I9" s="29"/>
      <c r="J9" s="31"/>
      <c r="K9" s="31"/>
      <c r="L9" s="6"/>
      <c r="M9" s="6"/>
    </row>
    <row r="10" spans="2:13" hidden="1">
      <c r="B10" s="20"/>
      <c r="C10" s="6"/>
      <c r="D10" s="30"/>
      <c r="E10" s="30"/>
      <c r="F10" s="30"/>
      <c r="G10" s="30"/>
      <c r="H10" s="35"/>
      <c r="I10" s="29"/>
      <c r="J10" s="31"/>
      <c r="K10" s="31"/>
      <c r="L10" s="6"/>
      <c r="M10" s="6"/>
    </row>
    <row r="11" spans="2:13" hidden="1">
      <c r="B11" s="20"/>
      <c r="C11" s="6"/>
      <c r="D11" s="30"/>
      <c r="E11" s="30"/>
      <c r="F11" s="30"/>
      <c r="G11" s="30"/>
      <c r="H11" s="35"/>
      <c r="I11" s="29"/>
      <c r="J11" s="29"/>
      <c r="K11" s="29"/>
      <c r="L11" s="6"/>
      <c r="M11" s="6"/>
    </row>
    <row r="12" spans="2:13" hidden="1">
      <c r="B12" s="20"/>
      <c r="C12" s="6"/>
      <c r="D12" s="6"/>
      <c r="E12" s="6"/>
      <c r="F12" s="6"/>
      <c r="G12" s="6"/>
      <c r="H12" s="35"/>
      <c r="I12" s="29"/>
      <c r="J12" s="29"/>
      <c r="K12" s="29"/>
      <c r="L12" s="6"/>
      <c r="M12" s="6"/>
    </row>
    <row r="13" spans="2:13" ht="26.25" hidden="1" customHeight="1">
      <c r="B13" s="20"/>
      <c r="C13" s="6"/>
      <c r="D13" s="47" t="s">
        <v>0</v>
      </c>
      <c r="E13" s="47"/>
      <c r="F13" s="47"/>
      <c r="G13" s="47"/>
      <c r="H13" s="35"/>
      <c r="I13" s="29"/>
      <c r="J13" s="29"/>
      <c r="K13" s="29"/>
      <c r="L13" s="6"/>
      <c r="M13" s="6"/>
    </row>
    <row r="14" spans="2:13" hidden="1">
      <c r="B14" s="20"/>
      <c r="C14" s="6"/>
      <c r="D14" s="46" t="s">
        <v>7</v>
      </c>
      <c r="E14" s="46"/>
      <c r="F14" s="46"/>
      <c r="G14" s="46"/>
      <c r="H14" s="21"/>
      <c r="I14" s="6"/>
      <c r="J14" s="6"/>
      <c r="K14" s="6"/>
      <c r="L14" s="6"/>
      <c r="M14" s="6"/>
    </row>
    <row r="15" spans="2:13" ht="88.5" customHeight="1">
      <c r="B15" s="20"/>
      <c r="C15" s="6"/>
      <c r="D15" s="46"/>
      <c r="E15" s="46"/>
      <c r="F15" s="46"/>
      <c r="G15" s="46"/>
      <c r="H15" s="36"/>
      <c r="I15" s="28"/>
      <c r="J15" s="28"/>
      <c r="K15" s="28"/>
      <c r="L15" s="6"/>
      <c r="M15" s="6"/>
    </row>
    <row r="16" spans="2:13" ht="111.75" customHeight="1">
      <c r="B16" s="20"/>
      <c r="C16" s="6"/>
      <c r="D16" s="46"/>
      <c r="E16" s="46"/>
      <c r="F16" s="46"/>
      <c r="G16" s="46"/>
      <c r="H16" s="37"/>
      <c r="I16" s="27"/>
      <c r="J16" s="27"/>
      <c r="K16" s="6"/>
      <c r="L16" s="6"/>
      <c r="M16" s="6"/>
    </row>
    <row r="17" spans="2:13" ht="15" customHeight="1">
      <c r="B17" s="20"/>
      <c r="H17" s="21"/>
      <c r="J17" s="6"/>
      <c r="K17" s="6"/>
      <c r="L17" s="6"/>
      <c r="M17" s="6"/>
    </row>
    <row r="18" spans="2:13" ht="15" customHeight="1" thickBot="1">
      <c r="B18" s="22"/>
      <c r="C18" s="23"/>
      <c r="D18" s="23"/>
      <c r="E18" s="23"/>
      <c r="F18" s="23"/>
      <c r="G18" s="23"/>
      <c r="H18" s="24"/>
      <c r="I18" s="6"/>
      <c r="J18" s="6"/>
      <c r="K18" s="6"/>
      <c r="M18" s="6"/>
    </row>
    <row r="19" spans="2:13" ht="1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3" ht="15" customHeight="1"/>
    <row r="21" spans="2:13" ht="15" customHeight="1"/>
    <row r="22" spans="2:13" ht="15" customHeight="1"/>
    <row r="23" spans="2:13" ht="15" customHeight="1"/>
    <row r="24" spans="2:13" ht="15" customHeight="1"/>
    <row r="25" spans="2:13" ht="15" customHeight="1"/>
    <row r="34" spans="15:15" ht="23.25">
      <c r="O34" s="13"/>
    </row>
  </sheetData>
  <sheetProtection sheet="1" objects="1" scenarios="1" selectLockedCells="1"/>
  <mergeCells count="5">
    <mergeCell ref="D14:G16"/>
    <mergeCell ref="D13:G13"/>
    <mergeCell ref="C3:C4"/>
    <mergeCell ref="D3:E3"/>
    <mergeCell ref="F3:G3"/>
  </mergeCells>
  <dataValidations count="1">
    <dataValidation type="decimal" operator="greaterThan" allowBlank="1" showInputMessage="1" showErrorMessage="1" sqref="D5:G6">
      <formula1>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zoomScale="80" zoomScaleNormal="80" workbookViewId="0">
      <selection activeCell="H15" sqref="H15"/>
    </sheetView>
  </sheetViews>
  <sheetFormatPr defaultRowHeight="14.25"/>
  <cols>
    <col min="1" max="1" width="6.125" style="1" customWidth="1"/>
    <col min="2" max="2" width="9" style="1"/>
    <col min="3" max="3" width="25" style="1" customWidth="1"/>
    <col min="4" max="4" width="16.875" style="1" customWidth="1"/>
    <col min="5" max="5" width="17.125" style="1" customWidth="1"/>
    <col min="6" max="6" width="23" style="1" customWidth="1"/>
    <col min="7" max="8" width="7.5" style="1" customWidth="1"/>
    <col min="9" max="9" width="35.125" style="1" customWidth="1"/>
    <col min="10" max="10" width="18.75" style="1" customWidth="1"/>
    <col min="11" max="16384" width="9" style="1"/>
  </cols>
  <sheetData>
    <row r="1" spans="2:11" ht="18.75" customHeight="1" thickBot="1">
      <c r="C1" s="42"/>
      <c r="D1" s="42"/>
      <c r="G1" s="23"/>
      <c r="H1" s="23"/>
    </row>
    <row r="2" spans="2:11" ht="33.75" customHeight="1" thickBot="1">
      <c r="B2" s="17"/>
      <c r="C2" s="55"/>
      <c r="D2" s="55"/>
      <c r="E2" s="18"/>
      <c r="F2" s="18"/>
      <c r="G2" s="54"/>
      <c r="H2" s="54"/>
      <c r="I2" s="18"/>
      <c r="J2" s="18"/>
      <c r="K2" s="19"/>
    </row>
    <row r="3" spans="2:11" ht="54.75" customHeight="1" thickBot="1">
      <c r="B3" s="20"/>
      <c r="C3" s="56" t="s">
        <v>1</v>
      </c>
      <c r="D3" s="56" t="s">
        <v>12</v>
      </c>
      <c r="E3" s="56"/>
      <c r="F3" s="56" t="s">
        <v>13</v>
      </c>
      <c r="I3" s="57" t="s">
        <v>15</v>
      </c>
      <c r="J3" s="57" t="s">
        <v>14</v>
      </c>
      <c r="K3" s="21"/>
    </row>
    <row r="4" spans="2:11" ht="57.75" customHeight="1" thickBot="1">
      <c r="B4" s="20"/>
      <c r="C4" s="56"/>
      <c r="D4" s="57" t="s">
        <v>11</v>
      </c>
      <c r="E4" s="57" t="s">
        <v>10</v>
      </c>
      <c r="F4" s="56"/>
      <c r="I4" s="60" t="s">
        <v>16</v>
      </c>
      <c r="J4" s="59">
        <f>(Условие!G7-Условие!F7)*Расчет!D7</f>
        <v>397.84946236559142</v>
      </c>
      <c r="K4" s="21"/>
    </row>
    <row r="5" spans="2:11" ht="58.5" customHeight="1" thickBot="1">
      <c r="B5" s="20"/>
      <c r="C5" s="57">
        <v>1</v>
      </c>
      <c r="D5" s="58">
        <f>Условие!D5/Условие!F5</f>
        <v>4.117647058823529</v>
      </c>
      <c r="E5" s="59">
        <f>Условие!E5/Условие!G5</f>
        <v>4</v>
      </c>
      <c r="F5" s="59">
        <f>E5/D5</f>
        <v>0.97142857142857153</v>
      </c>
      <c r="I5" s="60" t="s">
        <v>17</v>
      </c>
      <c r="J5" s="59">
        <f>(D5*Условие!G5+Расчет!D6*Условие!G6)-Расчет!D7*Условие!G7</f>
        <v>75.539893376699183</v>
      </c>
      <c r="K5" s="21"/>
    </row>
    <row r="6" spans="2:11" ht="43.5" customHeight="1" thickBot="1">
      <c r="B6" s="20"/>
      <c r="C6" s="57">
        <v>2</v>
      </c>
      <c r="D6" s="58">
        <f>Условие!D6/Условие!F6</f>
        <v>3.8095238095238093</v>
      </c>
      <c r="E6" s="59">
        <f>Условие!E6/Условие!G6</f>
        <v>4.0250000000000004</v>
      </c>
      <c r="F6" s="59">
        <f>E6/D6</f>
        <v>1.0565625000000001</v>
      </c>
      <c r="I6" s="60" t="s">
        <v>18</v>
      </c>
      <c r="J6" s="59">
        <f>(E5*Условие!G5+Расчет!E6*Условие!G6)-(D5*Условие!G5+Расчет!D6*Условие!G6)</f>
        <v>226.61064425770746</v>
      </c>
      <c r="K6" s="21"/>
    </row>
    <row r="7" spans="2:11" ht="43.5" customHeight="1" thickBot="1">
      <c r="B7" s="20"/>
      <c r="C7" s="57" t="s">
        <v>9</v>
      </c>
      <c r="D7" s="58">
        <f>Условие!D7/Условие!F7</f>
        <v>3.978494623655914</v>
      </c>
      <c r="E7" s="58">
        <f>Условие!E7/Условие!G7</f>
        <v>4.0106382978723403</v>
      </c>
      <c r="F7" s="59">
        <f>E7/D7</f>
        <v>1.0080793559516963</v>
      </c>
      <c r="I7" s="57" t="s">
        <v>9</v>
      </c>
      <c r="J7" s="59">
        <f>Условие!E7-Условие!D7</f>
        <v>700</v>
      </c>
      <c r="K7" s="21"/>
    </row>
    <row r="8" spans="2:11" ht="15">
      <c r="B8" s="20"/>
      <c r="F8" s="40"/>
      <c r="G8" s="40"/>
      <c r="H8" s="40"/>
      <c r="I8" s="6"/>
      <c r="K8" s="21"/>
    </row>
    <row r="9" spans="2:11">
      <c r="B9" s="20"/>
      <c r="G9" s="6"/>
      <c r="H9" s="6"/>
      <c r="K9" s="21"/>
    </row>
    <row r="10" spans="2:11" ht="15" thickBot="1">
      <c r="B10" s="22"/>
      <c r="C10" s="23"/>
      <c r="D10" s="23"/>
      <c r="E10" s="23"/>
      <c r="F10" s="23"/>
      <c r="G10" s="23"/>
      <c r="H10" s="23"/>
      <c r="I10" s="23"/>
      <c r="J10" s="23"/>
      <c r="K10" s="24"/>
    </row>
    <row r="11" spans="2:11">
      <c r="B11" s="12"/>
      <c r="E11" s="12"/>
    </row>
    <row r="14" spans="2:11">
      <c r="B14" s="12"/>
    </row>
    <row r="15" spans="2:11" ht="25.5" customHeight="1">
      <c r="K15" s="6"/>
    </row>
  </sheetData>
  <sheetProtection sheet="1" objects="1" scenarios="1" selectLockedCells="1" selectUnlockedCells="1"/>
  <mergeCells count="4">
    <mergeCell ref="C2:D2"/>
    <mergeCell ref="C3:C4"/>
    <mergeCell ref="D3:E3"/>
    <mergeCell ref="F3:F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85" zoomScaleNormal="85" workbookViewId="0">
      <selection activeCell="T8" sqref="T8"/>
    </sheetView>
  </sheetViews>
  <sheetFormatPr defaultRowHeight="14.25"/>
  <cols>
    <col min="1" max="1" width="9" style="1" customWidth="1"/>
    <col min="2" max="17" width="9" style="1"/>
    <col min="18" max="18" width="57.625" style="1" customWidth="1"/>
    <col min="19" max="16384" width="9" style="1"/>
  </cols>
  <sheetData>
    <row r="1" spans="1:18" ht="21" thickBot="1">
      <c r="A1" s="26"/>
    </row>
    <row r="2" spans="1:18" ht="30">
      <c r="B2" s="17"/>
      <c r="C2" s="18"/>
      <c r="D2" s="1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8"/>
      <c r="Q2" s="18"/>
      <c r="R2" s="19"/>
    </row>
    <row r="3" spans="1:18" ht="30">
      <c r="B3" s="20"/>
      <c r="C3" s="6"/>
      <c r="D3" s="6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6"/>
      <c r="Q3" s="6"/>
      <c r="R3" s="21"/>
    </row>
    <row r="4" spans="1:18">
      <c r="B4" s="2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1"/>
    </row>
    <row r="5" spans="1:18">
      <c r="B5" s="2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1"/>
    </row>
    <row r="6" spans="1:18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1"/>
    </row>
    <row r="7" spans="1:18">
      <c r="B7" s="2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1"/>
    </row>
    <row r="8" spans="1:18">
      <c r="B8" s="2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1"/>
    </row>
    <row r="9" spans="1:18">
      <c r="B9" s="2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1"/>
    </row>
    <row r="10" spans="1:18">
      <c r="B10" s="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1"/>
    </row>
    <row r="11" spans="1:18">
      <c r="B11" s="2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1"/>
    </row>
    <row r="12" spans="1:18">
      <c r="B12" s="2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21"/>
    </row>
    <row r="13" spans="1:18">
      <c r="B13" s="2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21"/>
    </row>
    <row r="14" spans="1:18">
      <c r="B14" s="2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21"/>
    </row>
    <row r="15" spans="1:18"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21"/>
    </row>
    <row r="16" spans="1:18">
      <c r="B16" s="2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1"/>
    </row>
    <row r="17" spans="2:18">
      <c r="B17" s="2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21"/>
    </row>
    <row r="18" spans="2:18"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21"/>
    </row>
    <row r="19" spans="2:18"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1"/>
    </row>
    <row r="20" spans="2:18">
      <c r="B20" s="2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21"/>
    </row>
    <row r="21" spans="2:18">
      <c r="B21" s="2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1"/>
    </row>
    <row r="22" spans="2:18">
      <c r="B22" s="2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1"/>
    </row>
    <row r="23" spans="2:18">
      <c r="B23" s="2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1"/>
    </row>
    <row r="24" spans="2:18"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1"/>
    </row>
    <row r="25" spans="2:18" ht="219.75" customHeight="1">
      <c r="B25" s="2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1"/>
      <c r="R25" s="21"/>
    </row>
    <row r="26" spans="2:18" ht="15" thickBo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Заставка</vt:lpstr>
      <vt:lpstr>Условие</vt:lpstr>
      <vt:lpstr>Расчет</vt:lpstr>
      <vt:lpstr>Диаграмма</vt:lpstr>
    </vt:vector>
  </TitlesOfParts>
  <Company>WIN7XP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КИТ(часть 2)</dc:title>
  <dc:subject>Факторный  анализ  прироста ВВП</dc:subject>
  <dc:creator>Пашкевич_Федосов_Молодянович</dc:creator>
  <cp:keywords>фондоотдача, фондовооружённость, ВВП</cp:keywords>
  <cp:lastModifiedBy>Oleg Pashkevich</cp:lastModifiedBy>
  <dcterms:created xsi:type="dcterms:W3CDTF">2009-05-14T12:22:42Z</dcterms:created>
  <dcterms:modified xsi:type="dcterms:W3CDTF">2016-12-21T15:48:28Z</dcterms:modified>
  <cp:category>Статистика промышленности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efc6228a-9382-49e6-bdf7-e82999b2a09e</vt:lpwstr>
  </property>
</Properties>
</file>